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USSS_Internal\Student_Information_System\Student_Records\Academic_Calendar\Common_Calendar\"/>
    </mc:Choice>
  </mc:AlternateContent>
  <xr:revisionPtr revIDLastSave="0" documentId="13_ncr:1_{C73C9B58-9094-49B2-8229-2EF3A783FF5C}" xr6:coauthVersionLast="47" xr6:coauthVersionMax="47" xr10:uidLastSave="{00000000-0000-0000-0000-000000000000}"/>
  <bookViews>
    <workbookView xWindow="-28920" yWindow="-120" windowWidth="29040" windowHeight="17520" xr2:uid="{00000000-000D-0000-FFFF-FFFF00000000}"/>
  </bookViews>
  <sheets>
    <sheet name="Detailed Acad Calendar Dates" sheetId="1" r:id="rId1"/>
    <sheet name="Master Summary Calendar" sheetId="3" r:id="rId2"/>
    <sheet name="Fall Summary Calendar" sheetId="4" r:id="rId3"/>
    <sheet name="Spring Summary Calendar" sheetId="5" r:id="rId4"/>
    <sheet name="Summer Summary Calendar" sheetId="6" r:id="rId5"/>
    <sheet name="Tentative Commencement Dates" sheetId="2" r:id="rId6"/>
    <sheet name="Juneteenth-Independence" sheetId="7" r:id="rId7"/>
  </sheets>
  <definedNames>
    <definedName name="_xlnm.Print_Area" localSheetId="2">'Fall Summary Calendar'!$A$7:$H$65</definedName>
    <definedName name="_xlnm.Print_Area" localSheetId="3">'Spring Summary Calendar'!$A$7:$H$65</definedName>
    <definedName name="_xlnm.Print_Area" localSheetId="4">'Summer Summary Calendar'!$A$7:$H$59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0" i="1" l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B260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B267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B8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D98" i="1"/>
  <c r="C98" i="1"/>
  <c r="T92" i="1"/>
  <c r="U92" i="1"/>
  <c r="V92" i="1"/>
  <c r="W92" i="1"/>
  <c r="X92" i="1"/>
  <c r="Y92" i="1"/>
  <c r="Z92" i="1"/>
  <c r="AA92" i="1"/>
  <c r="AB92" i="1"/>
  <c r="AC92" i="1"/>
  <c r="T93" i="1"/>
  <c r="U93" i="1"/>
  <c r="V93" i="1"/>
  <c r="W93" i="1"/>
  <c r="X93" i="1"/>
  <c r="Y93" i="1"/>
  <c r="Z93" i="1"/>
  <c r="AA93" i="1"/>
  <c r="AB93" i="1"/>
  <c r="AC93" i="1"/>
  <c r="T94" i="1"/>
  <c r="U94" i="1"/>
  <c r="V94" i="1"/>
  <c r="W94" i="1"/>
  <c r="X94" i="1"/>
  <c r="Y94" i="1"/>
  <c r="Z94" i="1"/>
  <c r="AA94" i="1"/>
  <c r="AB94" i="1"/>
  <c r="AC94" i="1"/>
  <c r="T95" i="1"/>
  <c r="U95" i="1"/>
  <c r="V95" i="1"/>
  <c r="W95" i="1"/>
  <c r="X95" i="1"/>
  <c r="Y95" i="1"/>
  <c r="Z95" i="1"/>
  <c r="AA95" i="1"/>
  <c r="AB95" i="1"/>
  <c r="AC95" i="1"/>
  <c r="T96" i="1"/>
  <c r="U96" i="1"/>
  <c r="V96" i="1"/>
  <c r="W96" i="1"/>
  <c r="X96" i="1"/>
  <c r="Y96" i="1"/>
  <c r="Z96" i="1"/>
  <c r="AA96" i="1"/>
  <c r="AB96" i="1"/>
  <c r="AC96" i="1"/>
  <c r="T97" i="1"/>
  <c r="U97" i="1"/>
  <c r="V97" i="1"/>
  <c r="W97" i="1"/>
  <c r="X97" i="1"/>
  <c r="Y97" i="1"/>
  <c r="Z97" i="1"/>
  <c r="AA97" i="1"/>
  <c r="AB97" i="1"/>
  <c r="AC97" i="1"/>
  <c r="T100" i="1"/>
  <c r="T109" i="1" s="1"/>
  <c r="T110" i="1" s="1"/>
  <c r="U100" i="1"/>
  <c r="U105" i="1" s="1"/>
  <c r="V100" i="1"/>
  <c r="V103" i="1" s="1"/>
  <c r="W100" i="1"/>
  <c r="W112" i="1" s="1"/>
  <c r="W116" i="1" s="1"/>
  <c r="X100" i="1"/>
  <c r="X104" i="1" s="1"/>
  <c r="Y100" i="1"/>
  <c r="Y104" i="1" s="1"/>
  <c r="Z100" i="1"/>
  <c r="Z105" i="1" s="1"/>
  <c r="AA100" i="1"/>
  <c r="AA104" i="1" s="1"/>
  <c r="AB100" i="1"/>
  <c r="AB112" i="1" s="1"/>
  <c r="AB116" i="1" s="1"/>
  <c r="AC100" i="1"/>
  <c r="AC105" i="1" s="1"/>
  <c r="T121" i="1"/>
  <c r="T122" i="1" s="1"/>
  <c r="U121" i="1"/>
  <c r="U122" i="1" s="1"/>
  <c r="V121" i="1"/>
  <c r="V122" i="1" s="1"/>
  <c r="W121" i="1"/>
  <c r="W122" i="1" s="1"/>
  <c r="X121" i="1"/>
  <c r="X122" i="1" s="1"/>
  <c r="Y121" i="1"/>
  <c r="Y122" i="1" s="1"/>
  <c r="Z121" i="1"/>
  <c r="Z122" i="1" s="1"/>
  <c r="AA121" i="1"/>
  <c r="AA122" i="1" s="1"/>
  <c r="AB121" i="1"/>
  <c r="AB122" i="1" s="1"/>
  <c r="AC121" i="1"/>
  <c r="AC122" i="1" s="1"/>
  <c r="T126" i="1"/>
  <c r="T123" i="1" s="1"/>
  <c r="U126" i="1"/>
  <c r="U123" i="1" s="1"/>
  <c r="V126" i="1"/>
  <c r="V123" i="1" s="1"/>
  <c r="W126" i="1"/>
  <c r="W123" i="1" s="1"/>
  <c r="X126" i="1"/>
  <c r="X123" i="1" s="1"/>
  <c r="Y126" i="1"/>
  <c r="Y123" i="1" s="1"/>
  <c r="Z126" i="1"/>
  <c r="Z123" i="1" s="1"/>
  <c r="AA126" i="1"/>
  <c r="AA123" i="1" s="1"/>
  <c r="AB126" i="1"/>
  <c r="AB123" i="1" s="1"/>
  <c r="AC126" i="1"/>
  <c r="AC123" i="1" s="1"/>
  <c r="T89" i="1"/>
  <c r="U89" i="1"/>
  <c r="V89" i="1"/>
  <c r="W89" i="1"/>
  <c r="X89" i="1"/>
  <c r="Y89" i="1"/>
  <c r="Z89" i="1"/>
  <c r="AA89" i="1"/>
  <c r="AB89" i="1"/>
  <c r="AC89" i="1"/>
  <c r="T90" i="1"/>
  <c r="U90" i="1"/>
  <c r="V90" i="1"/>
  <c r="W90" i="1"/>
  <c r="X90" i="1"/>
  <c r="Y90" i="1"/>
  <c r="Z90" i="1"/>
  <c r="AA90" i="1"/>
  <c r="AB90" i="1"/>
  <c r="AC90" i="1"/>
  <c r="T73" i="1"/>
  <c r="T67" i="1" s="1"/>
  <c r="U73" i="1"/>
  <c r="U67" i="1" s="1"/>
  <c r="V73" i="1"/>
  <c r="V67" i="1" s="1"/>
  <c r="W73" i="1"/>
  <c r="W67" i="1" s="1"/>
  <c r="X73" i="1"/>
  <c r="X70" i="1" s="1"/>
  <c r="X71" i="1" s="1"/>
  <c r="X143" i="1" s="1"/>
  <c r="Y73" i="1"/>
  <c r="Y67" i="1" s="1"/>
  <c r="Z73" i="1"/>
  <c r="Z67" i="1" s="1"/>
  <c r="AA73" i="1"/>
  <c r="AA67" i="1" s="1"/>
  <c r="AB73" i="1"/>
  <c r="AB67" i="1" s="1"/>
  <c r="AC73" i="1"/>
  <c r="AC67" i="1" s="1"/>
  <c r="T50" i="1"/>
  <c r="U50" i="1"/>
  <c r="V50" i="1"/>
  <c r="W50" i="1"/>
  <c r="X50" i="1"/>
  <c r="Y50" i="1"/>
  <c r="Z50" i="1"/>
  <c r="AA50" i="1"/>
  <c r="AB50" i="1"/>
  <c r="AC50" i="1"/>
  <c r="T14" i="1"/>
  <c r="T20" i="1" s="1"/>
  <c r="U14" i="1"/>
  <c r="U20" i="1" s="1"/>
  <c r="V14" i="1"/>
  <c r="V19" i="1" s="1"/>
  <c r="W14" i="1"/>
  <c r="W40" i="1" s="1"/>
  <c r="W41" i="1" s="1"/>
  <c r="X14" i="1"/>
  <c r="X54" i="1" s="1"/>
  <c r="Y14" i="1"/>
  <c r="Y38" i="1" s="1"/>
  <c r="Z14" i="1"/>
  <c r="Z21" i="1" s="1"/>
  <c r="AA14" i="1"/>
  <c r="AA37" i="1" s="1"/>
  <c r="AB14" i="1"/>
  <c r="AB20" i="1" s="1"/>
  <c r="AC14" i="1"/>
  <c r="AC20" i="1" s="1"/>
  <c r="W99" i="1" l="1"/>
  <c r="AC99" i="1"/>
  <c r="X99" i="1"/>
  <c r="W111" i="1"/>
  <c r="AB99" i="1"/>
  <c r="AB111" i="1"/>
  <c r="T99" i="1"/>
  <c r="U99" i="1"/>
  <c r="V99" i="1"/>
  <c r="Y99" i="1"/>
  <c r="Z99" i="1"/>
  <c r="AA99" i="1"/>
  <c r="W39" i="1"/>
  <c r="W72" i="1"/>
  <c r="AC13" i="1"/>
  <c r="AB13" i="1"/>
  <c r="AA13" i="1"/>
  <c r="Z13" i="1"/>
  <c r="Y13" i="1"/>
  <c r="X13" i="1"/>
  <c r="W13" i="1"/>
  <c r="V13" i="1"/>
  <c r="U13" i="1"/>
  <c r="T13" i="1"/>
  <c r="W115" i="1"/>
  <c r="W11" i="1"/>
  <c r="AB72" i="1"/>
  <c r="AB115" i="1"/>
  <c r="W114" i="1"/>
  <c r="AB114" i="1"/>
  <c r="T101" i="1"/>
  <c r="W102" i="1"/>
  <c r="X102" i="1"/>
  <c r="V101" i="1"/>
  <c r="W101" i="1"/>
  <c r="W43" i="1"/>
  <c r="X101" i="1"/>
  <c r="Y101" i="1"/>
  <c r="Z101" i="1"/>
  <c r="T102" i="1"/>
  <c r="W42" i="1"/>
  <c r="W113" i="1"/>
  <c r="U102" i="1"/>
  <c r="V102" i="1"/>
  <c r="AA101" i="1"/>
  <c r="AB101" i="1"/>
  <c r="AC101" i="1"/>
  <c r="Y102" i="1"/>
  <c r="Z102" i="1"/>
  <c r="AA102" i="1"/>
  <c r="AB102" i="1"/>
  <c r="U101" i="1"/>
  <c r="AC102" i="1"/>
  <c r="W44" i="1"/>
  <c r="AB113" i="1"/>
  <c r="X103" i="1"/>
  <c r="W103" i="1"/>
  <c r="U103" i="1"/>
  <c r="AC103" i="1"/>
  <c r="AB103" i="1"/>
  <c r="T103" i="1"/>
  <c r="Z103" i="1"/>
  <c r="AA103" i="1"/>
  <c r="Y103" i="1"/>
  <c r="X24" i="1"/>
  <c r="AC24" i="1"/>
  <c r="AB24" i="1"/>
  <c r="Y24" i="1"/>
  <c r="V24" i="1"/>
  <c r="U24" i="1"/>
  <c r="W24" i="1"/>
  <c r="T24" i="1"/>
  <c r="AA24" i="1"/>
  <c r="Z24" i="1"/>
  <c r="X142" i="1"/>
  <c r="W109" i="1"/>
  <c r="V127" i="1"/>
  <c r="V128" i="1" s="1"/>
  <c r="V124" i="1" s="1"/>
  <c r="V125" i="1" s="1"/>
  <c r="X109" i="1"/>
  <c r="X105" i="1"/>
  <c r="W105" i="1"/>
  <c r="T70" i="1"/>
  <c r="U70" i="1"/>
  <c r="V70" i="1"/>
  <c r="AB70" i="1"/>
  <c r="AC70" i="1"/>
  <c r="AA70" i="1"/>
  <c r="AA105" i="1"/>
  <c r="AB127" i="1"/>
  <c r="AB128" i="1" s="1"/>
  <c r="AB132" i="1" s="1"/>
  <c r="W70" i="1"/>
  <c r="X127" i="1"/>
  <c r="X128" i="1" s="1"/>
  <c r="X129" i="1" s="1"/>
  <c r="AA112" i="1"/>
  <c r="AA111" i="1" s="1"/>
  <c r="X112" i="1"/>
  <c r="X111" i="1" s="1"/>
  <c r="W104" i="1"/>
  <c r="Y70" i="1"/>
  <c r="Z70" i="1"/>
  <c r="Z68" i="1"/>
  <c r="Z66" i="1"/>
  <c r="Z138" i="1" s="1"/>
  <c r="Z139" i="1"/>
  <c r="Y66" i="1"/>
  <c r="Y138" i="1" s="1"/>
  <c r="Y68" i="1"/>
  <c r="Y139" i="1"/>
  <c r="V139" i="1"/>
  <c r="V66" i="1"/>
  <c r="V138" i="1" s="1"/>
  <c r="V68" i="1"/>
  <c r="W66" i="1"/>
  <c r="W138" i="1" s="1"/>
  <c r="W139" i="1"/>
  <c r="AC66" i="1"/>
  <c r="AC138" i="1" s="1"/>
  <c r="AC68" i="1"/>
  <c r="AC139" i="1"/>
  <c r="U66" i="1"/>
  <c r="U138" i="1" s="1"/>
  <c r="U139" i="1"/>
  <c r="U68" i="1"/>
  <c r="T112" i="1"/>
  <c r="T111" i="1" s="1"/>
  <c r="X65" i="1"/>
  <c r="X67" i="1"/>
  <c r="Y127" i="1"/>
  <c r="Y128" i="1" s="1"/>
  <c r="Y147" i="1" s="1"/>
  <c r="Y146" i="1" s="1"/>
  <c r="AB66" i="1"/>
  <c r="AB138" i="1" s="1"/>
  <c r="AB139" i="1"/>
  <c r="AB68" i="1"/>
  <c r="T66" i="1"/>
  <c r="T138" i="1" s="1"/>
  <c r="T68" i="1"/>
  <c r="T139" i="1"/>
  <c r="AA109" i="1"/>
  <c r="T105" i="1"/>
  <c r="W68" i="1"/>
  <c r="W69" i="1" s="1"/>
  <c r="W141" i="1" s="1"/>
  <c r="AA66" i="1"/>
  <c r="AA138" i="1" s="1"/>
  <c r="AA139" i="1"/>
  <c r="U127" i="1"/>
  <c r="U128" i="1" s="1"/>
  <c r="U147" i="1" s="1"/>
  <c r="U146" i="1" s="1"/>
  <c r="AA68" i="1"/>
  <c r="AA69" i="1" s="1"/>
  <c r="AA141" i="1" s="1"/>
  <c r="W15" i="1"/>
  <c r="W26" i="1"/>
  <c r="W25" i="1" s="1"/>
  <c r="W54" i="1"/>
  <c r="W51" i="1" s="1"/>
  <c r="U15" i="1"/>
  <c r="AC23" i="1"/>
  <c r="U19" i="1"/>
  <c r="U54" i="1"/>
  <c r="U55" i="1" s="1"/>
  <c r="U56" i="1" s="1"/>
  <c r="U75" i="1" s="1"/>
  <c r="U74" i="1" s="1"/>
  <c r="W145" i="1"/>
  <c r="W137" i="1" s="1"/>
  <c r="Y21" i="1"/>
  <c r="W38" i="1"/>
  <c r="W22" i="1"/>
  <c r="AC18" i="1"/>
  <c r="AC12" i="1"/>
  <c r="AC6" i="1" s="1"/>
  <c r="AC15" i="1"/>
  <c r="Y26" i="1"/>
  <c r="Y25" i="1" s="1"/>
  <c r="U22" i="1"/>
  <c r="W18" i="1"/>
  <c r="AB118" i="1"/>
  <c r="AB120" i="1"/>
  <c r="AB117" i="1"/>
  <c r="T106" i="1"/>
  <c r="T107" i="1"/>
  <c r="T108" i="1" s="1"/>
  <c r="T40" i="1"/>
  <c r="AB15" i="1"/>
  <c r="X38" i="1"/>
  <c r="X26" i="1"/>
  <c r="X25" i="1" s="1"/>
  <c r="V22" i="1"/>
  <c r="T19" i="1"/>
  <c r="V54" i="1"/>
  <c r="V51" i="1" s="1"/>
  <c r="Z127" i="1"/>
  <c r="Z128" i="1" s="1"/>
  <c r="Z130" i="1" s="1"/>
  <c r="Z131" i="1" s="1"/>
  <c r="AB109" i="1"/>
  <c r="AB110" i="1" s="1"/>
  <c r="AB105" i="1"/>
  <c r="AB104" i="1"/>
  <c r="Z109" i="1"/>
  <c r="Z110" i="1" s="1"/>
  <c r="AB12" i="1"/>
  <c r="AB6" i="1" s="1"/>
  <c r="T15" i="1"/>
  <c r="AC40" i="1"/>
  <c r="Z37" i="1"/>
  <c r="AB23" i="1"/>
  <c r="X21" i="1"/>
  <c r="V18" i="1"/>
  <c r="Y109" i="1"/>
  <c r="Y110" i="1" s="1"/>
  <c r="Y105" i="1"/>
  <c r="W12" i="1"/>
  <c r="W6" i="1" s="1"/>
  <c r="AB40" i="1"/>
  <c r="X37" i="1"/>
  <c r="U23" i="1"/>
  <c r="W21" i="1"/>
  <c r="U18" i="1"/>
  <c r="Z112" i="1"/>
  <c r="Z111" i="1" s="1"/>
  <c r="V38" i="1"/>
  <c r="Z104" i="1"/>
  <c r="U12" i="1"/>
  <c r="U6" i="1" s="1"/>
  <c r="V40" i="1"/>
  <c r="T23" i="1"/>
  <c r="AC19" i="1"/>
  <c r="T127" i="1"/>
  <c r="T128" i="1" s="1"/>
  <c r="T124" i="1" s="1"/>
  <c r="T125" i="1" s="1"/>
  <c r="T104" i="1"/>
  <c r="T12" i="1"/>
  <c r="T6" i="1" s="1"/>
  <c r="U40" i="1"/>
  <c r="AC22" i="1"/>
  <c r="AB19" i="1"/>
  <c r="AC54" i="1"/>
  <c r="AC51" i="1" s="1"/>
  <c r="X51" i="1"/>
  <c r="X55" i="1"/>
  <c r="X56" i="1" s="1"/>
  <c r="X75" i="1" s="1"/>
  <c r="X74" i="1" s="1"/>
  <c r="W45" i="1"/>
  <c r="W46" i="1"/>
  <c r="W48" i="1"/>
  <c r="W47" i="1" s="1"/>
  <c r="Z16" i="1"/>
  <c r="Y37" i="1"/>
  <c r="Z20" i="1"/>
  <c r="AC65" i="1"/>
  <c r="AC145" i="1"/>
  <c r="AC137" i="1" s="1"/>
  <c r="U65" i="1"/>
  <c r="U145" i="1"/>
  <c r="U137" i="1" s="1"/>
  <c r="W117" i="1"/>
  <c r="W118" i="1"/>
  <c r="W120" i="1"/>
  <c r="AC104" i="1"/>
  <c r="AC109" i="1"/>
  <c r="AC110" i="1" s="1"/>
  <c r="U104" i="1"/>
  <c r="U109" i="1"/>
  <c r="U110" i="1" s="1"/>
  <c r="AA16" i="1"/>
  <c r="AC127" i="1"/>
  <c r="AC128" i="1" s="1"/>
  <c r="AC147" i="1" s="1"/>
  <c r="Y16" i="1"/>
  <c r="AA19" i="1"/>
  <c r="X16" i="1"/>
  <c r="Z15" i="1"/>
  <c r="AA40" i="1"/>
  <c r="AC38" i="1"/>
  <c r="U38" i="1"/>
  <c r="W37" i="1"/>
  <c r="V26" i="1"/>
  <c r="V25" i="1" s="1"/>
  <c r="Z23" i="1"/>
  <c r="AB22" i="1"/>
  <c r="T22" i="1"/>
  <c r="V21" i="1"/>
  <c r="X20" i="1"/>
  <c r="Z19" i="1"/>
  <c r="AB18" i="1"/>
  <c r="T18" i="1"/>
  <c r="AB54" i="1"/>
  <c r="T54" i="1"/>
  <c r="AA145" i="1"/>
  <c r="AA137" i="1" s="1"/>
  <c r="V145" i="1"/>
  <c r="V137" i="1" s="1"/>
  <c r="V109" i="1"/>
  <c r="V110" i="1" s="1"/>
  <c r="V112" i="1"/>
  <c r="V111" i="1" s="1"/>
  <c r="V104" i="1"/>
  <c r="V105" i="1"/>
  <c r="AA15" i="1"/>
  <c r="Y20" i="1"/>
  <c r="Y12" i="1"/>
  <c r="W16" i="1"/>
  <c r="Y15" i="1"/>
  <c r="Z40" i="1"/>
  <c r="AB38" i="1"/>
  <c r="T38" i="1"/>
  <c r="V37" i="1"/>
  <c r="AC26" i="1"/>
  <c r="AC25" i="1" s="1"/>
  <c r="U26" i="1"/>
  <c r="U25" i="1" s="1"/>
  <c r="Y23" i="1"/>
  <c r="AA22" i="1"/>
  <c r="AC21" i="1"/>
  <c r="U21" i="1"/>
  <c r="W20" i="1"/>
  <c r="Y19" i="1"/>
  <c r="AA18" i="1"/>
  <c r="AA54" i="1"/>
  <c r="AA51" i="1" s="1"/>
  <c r="Z145" i="1"/>
  <c r="Z137" i="1" s="1"/>
  <c r="X145" i="1"/>
  <c r="X137" i="1" s="1"/>
  <c r="AA12" i="1"/>
  <c r="AA6" i="1" s="1"/>
  <c r="T65" i="1"/>
  <c r="T145" i="1"/>
  <c r="T137" i="1" s="1"/>
  <c r="Z12" i="1"/>
  <c r="Z6" i="1" s="1"/>
  <c r="X12" i="1"/>
  <c r="V16" i="1"/>
  <c r="X15" i="1"/>
  <c r="Y40" i="1"/>
  <c r="AA38" i="1"/>
  <c r="AC37" i="1"/>
  <c r="U37" i="1"/>
  <c r="AB26" i="1"/>
  <c r="AB25" i="1" s="1"/>
  <c r="T26" i="1"/>
  <c r="T25" i="1" s="1"/>
  <c r="X23" i="1"/>
  <c r="Z22" i="1"/>
  <c r="AB21" i="1"/>
  <c r="T21" i="1"/>
  <c r="V20" i="1"/>
  <c r="X19" i="1"/>
  <c r="Z18" i="1"/>
  <c r="Z54" i="1"/>
  <c r="Z51" i="1" s="1"/>
  <c r="Y65" i="1"/>
  <c r="Y145" i="1"/>
  <c r="Y137" i="1" s="1"/>
  <c r="AC16" i="1"/>
  <c r="U16" i="1"/>
  <c r="X40" i="1"/>
  <c r="Z38" i="1"/>
  <c r="AB37" i="1"/>
  <c r="T37" i="1"/>
  <c r="AA26" i="1"/>
  <c r="AA25" i="1" s="1"/>
  <c r="W23" i="1"/>
  <c r="Y22" i="1"/>
  <c r="AA21" i="1"/>
  <c r="W19" i="1"/>
  <c r="Y18" i="1"/>
  <c r="Y54" i="1"/>
  <c r="AA20" i="1"/>
  <c r="AA23" i="1"/>
  <c r="AB65" i="1"/>
  <c r="AB145" i="1"/>
  <c r="AB137" i="1" s="1"/>
  <c r="V12" i="1"/>
  <c r="V6" i="1" s="1"/>
  <c r="AB16" i="1"/>
  <c r="T16" i="1"/>
  <c r="V15" i="1"/>
  <c r="Z26" i="1"/>
  <c r="Z25" i="1" s="1"/>
  <c r="V23" i="1"/>
  <c r="X22" i="1"/>
  <c r="X18" i="1"/>
  <c r="AA127" i="1"/>
  <c r="AA128" i="1" s="1"/>
  <c r="AA147" i="1" s="1"/>
  <c r="W127" i="1"/>
  <c r="W128" i="1" s="1"/>
  <c r="W147" i="1" s="1"/>
  <c r="AC112" i="1"/>
  <c r="AC111" i="1" s="1"/>
  <c r="Y112" i="1"/>
  <c r="Y111" i="1" s="1"/>
  <c r="U112" i="1"/>
  <c r="U111" i="1" s="1"/>
  <c r="AA65" i="1"/>
  <c r="W65" i="1"/>
  <c r="Z65" i="1"/>
  <c r="V65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F14" i="1"/>
  <c r="F13" i="1" s="1"/>
  <c r="G14" i="1"/>
  <c r="G13" i="1" s="1"/>
  <c r="H14" i="1"/>
  <c r="H13" i="1" s="1"/>
  <c r="I14" i="1"/>
  <c r="I13" i="1" s="1"/>
  <c r="J14" i="1"/>
  <c r="J13" i="1" s="1"/>
  <c r="K14" i="1"/>
  <c r="K13" i="1" s="1"/>
  <c r="L14" i="1"/>
  <c r="L13" i="1" s="1"/>
  <c r="M14" i="1"/>
  <c r="N14" i="1"/>
  <c r="N13" i="1" s="1"/>
  <c r="O14" i="1"/>
  <c r="O13" i="1" s="1"/>
  <c r="P14" i="1"/>
  <c r="P13" i="1" s="1"/>
  <c r="Q14" i="1"/>
  <c r="Q13" i="1" s="1"/>
  <c r="R14" i="1"/>
  <c r="R13" i="1" s="1"/>
  <c r="S14" i="1"/>
  <c r="S13" i="1" s="1"/>
  <c r="F126" i="1"/>
  <c r="F123" i="1" s="1"/>
  <c r="G126" i="1"/>
  <c r="G123" i="1" s="1"/>
  <c r="H126" i="1"/>
  <c r="H123" i="1" s="1"/>
  <c r="I126" i="1"/>
  <c r="I123" i="1" s="1"/>
  <c r="J126" i="1"/>
  <c r="J123" i="1" s="1"/>
  <c r="K126" i="1"/>
  <c r="K123" i="1" s="1"/>
  <c r="L126" i="1"/>
  <c r="L123" i="1" s="1"/>
  <c r="M126" i="1"/>
  <c r="M123" i="1" s="1"/>
  <c r="N126" i="1"/>
  <c r="N123" i="1" s="1"/>
  <c r="O126" i="1"/>
  <c r="O123" i="1" s="1"/>
  <c r="P126" i="1"/>
  <c r="P123" i="1" s="1"/>
  <c r="Q126" i="1"/>
  <c r="Q127" i="1" s="1"/>
  <c r="Q128" i="1" s="1"/>
  <c r="Q147" i="1" s="1"/>
  <c r="R126" i="1"/>
  <c r="R123" i="1" s="1"/>
  <c r="S126" i="1"/>
  <c r="S127" i="1" s="1"/>
  <c r="S128" i="1" s="1"/>
  <c r="S147" i="1" s="1"/>
  <c r="F121" i="1"/>
  <c r="F122" i="1" s="1"/>
  <c r="G121" i="1"/>
  <c r="G122" i="1" s="1"/>
  <c r="H121" i="1"/>
  <c r="H122" i="1" s="1"/>
  <c r="I121" i="1"/>
  <c r="I122" i="1" s="1"/>
  <c r="J121" i="1"/>
  <c r="J122" i="1" s="1"/>
  <c r="K121" i="1"/>
  <c r="K122" i="1" s="1"/>
  <c r="L121" i="1"/>
  <c r="L122" i="1" s="1"/>
  <c r="M121" i="1"/>
  <c r="M122" i="1" s="1"/>
  <c r="N121" i="1"/>
  <c r="N122" i="1" s="1"/>
  <c r="O121" i="1"/>
  <c r="O122" i="1" s="1"/>
  <c r="P121" i="1"/>
  <c r="P122" i="1" s="1"/>
  <c r="Q121" i="1"/>
  <c r="Q122" i="1" s="1"/>
  <c r="R121" i="1"/>
  <c r="R122" i="1" s="1"/>
  <c r="S121" i="1"/>
  <c r="S122" i="1" s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F100" i="1"/>
  <c r="F99" i="1" s="1"/>
  <c r="G100" i="1"/>
  <c r="G99" i="1" s="1"/>
  <c r="H100" i="1"/>
  <c r="H99" i="1" s="1"/>
  <c r="I100" i="1"/>
  <c r="I99" i="1" s="1"/>
  <c r="J100" i="1"/>
  <c r="J99" i="1" s="1"/>
  <c r="K100" i="1"/>
  <c r="K99" i="1" s="1"/>
  <c r="L100" i="1"/>
  <c r="L99" i="1" s="1"/>
  <c r="M100" i="1"/>
  <c r="M99" i="1" s="1"/>
  <c r="N100" i="1"/>
  <c r="N99" i="1" s="1"/>
  <c r="O100" i="1"/>
  <c r="O99" i="1" s="1"/>
  <c r="P100" i="1"/>
  <c r="P99" i="1" s="1"/>
  <c r="Q100" i="1"/>
  <c r="Q99" i="1" s="1"/>
  <c r="R100" i="1"/>
  <c r="R99" i="1" s="1"/>
  <c r="S100" i="1"/>
  <c r="S99" i="1" s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S150" i="1" l="1"/>
  <c r="S146" i="1"/>
  <c r="W150" i="1"/>
  <c r="W146" i="1"/>
  <c r="AC150" i="1"/>
  <c r="AC146" i="1"/>
  <c r="Q150" i="1"/>
  <c r="Q146" i="1"/>
  <c r="AA150" i="1"/>
  <c r="AA146" i="1"/>
  <c r="X11" i="1"/>
  <c r="X39" i="1"/>
  <c r="U11" i="1"/>
  <c r="U39" i="1"/>
  <c r="AB11" i="1"/>
  <c r="AB39" i="1"/>
  <c r="Z11" i="1"/>
  <c r="Z39" i="1"/>
  <c r="Y11" i="1"/>
  <c r="Y39" i="1"/>
  <c r="V11" i="1"/>
  <c r="V39" i="1"/>
  <c r="AC11" i="1"/>
  <c r="AC39" i="1"/>
  <c r="T11" i="1"/>
  <c r="T39" i="1"/>
  <c r="AA11" i="1"/>
  <c r="AA39" i="1"/>
  <c r="M24" i="1"/>
  <c r="M13" i="1"/>
  <c r="AC115" i="1"/>
  <c r="AC72" i="1"/>
  <c r="V115" i="1"/>
  <c r="V72" i="1"/>
  <c r="X115" i="1"/>
  <c r="X72" i="1"/>
  <c r="AA115" i="1"/>
  <c r="AA72" i="1"/>
  <c r="T115" i="1"/>
  <c r="T72" i="1"/>
  <c r="U115" i="1"/>
  <c r="U72" i="1"/>
  <c r="Y115" i="1"/>
  <c r="Y72" i="1"/>
  <c r="Z115" i="1"/>
  <c r="Z72" i="1"/>
  <c r="Y114" i="1"/>
  <c r="Z114" i="1"/>
  <c r="AC114" i="1"/>
  <c r="V114" i="1"/>
  <c r="X113" i="1"/>
  <c r="X114" i="1"/>
  <c r="AA113" i="1"/>
  <c r="AA114" i="1"/>
  <c r="U114" i="1"/>
  <c r="T113" i="1"/>
  <c r="T114" i="1"/>
  <c r="U78" i="1"/>
  <c r="U76" i="1"/>
  <c r="U77" i="1"/>
  <c r="X78" i="1"/>
  <c r="X76" i="1"/>
  <c r="X77" i="1"/>
  <c r="X42" i="1"/>
  <c r="X43" i="1"/>
  <c r="Z43" i="1"/>
  <c r="Z42" i="1"/>
  <c r="Y43" i="1"/>
  <c r="Y42" i="1"/>
  <c r="V42" i="1"/>
  <c r="V43" i="1"/>
  <c r="AA43" i="1"/>
  <c r="AA42" i="1"/>
  <c r="T42" i="1"/>
  <c r="T43" i="1"/>
  <c r="AB43" i="1"/>
  <c r="AB42" i="1"/>
  <c r="U42" i="1"/>
  <c r="U43" i="1"/>
  <c r="AC42" i="1"/>
  <c r="AC43" i="1"/>
  <c r="V29" i="1"/>
  <c r="V27" i="1"/>
  <c r="V28" i="1"/>
  <c r="I101" i="1"/>
  <c r="I102" i="1"/>
  <c r="Z29" i="1"/>
  <c r="Z27" i="1"/>
  <c r="Z28" i="1"/>
  <c r="H101" i="1"/>
  <c r="H102" i="1"/>
  <c r="S101" i="1"/>
  <c r="S102" i="1"/>
  <c r="G101" i="1"/>
  <c r="G102" i="1"/>
  <c r="R102" i="1"/>
  <c r="R101" i="1"/>
  <c r="F101" i="1"/>
  <c r="F102" i="1"/>
  <c r="AA29" i="1"/>
  <c r="AA27" i="1"/>
  <c r="AA28" i="1"/>
  <c r="L102" i="1"/>
  <c r="L101" i="1"/>
  <c r="Y27" i="1"/>
  <c r="Y28" i="1"/>
  <c r="J103" i="1"/>
  <c r="J102" i="1"/>
  <c r="J101" i="1"/>
  <c r="AB29" i="1"/>
  <c r="AB28" i="1"/>
  <c r="AB27" i="1"/>
  <c r="X29" i="1"/>
  <c r="X27" i="1"/>
  <c r="X28" i="1"/>
  <c r="N102" i="1"/>
  <c r="N101" i="1"/>
  <c r="U29" i="1"/>
  <c r="U27" i="1"/>
  <c r="U28" i="1"/>
  <c r="K102" i="1"/>
  <c r="K101" i="1"/>
  <c r="Q102" i="1"/>
  <c r="Q101" i="1"/>
  <c r="P102" i="1"/>
  <c r="P101" i="1"/>
  <c r="W27" i="1"/>
  <c r="W28" i="1"/>
  <c r="O102" i="1"/>
  <c r="O101" i="1"/>
  <c r="M102" i="1"/>
  <c r="M101" i="1"/>
  <c r="T29" i="1"/>
  <c r="T27" i="1"/>
  <c r="T28" i="1"/>
  <c r="AC29" i="1"/>
  <c r="AC28" i="1"/>
  <c r="AC27" i="1"/>
  <c r="AB44" i="1"/>
  <c r="AB41" i="1"/>
  <c r="Z44" i="1"/>
  <c r="Z41" i="1"/>
  <c r="Y44" i="1"/>
  <c r="Y41" i="1"/>
  <c r="V44" i="1"/>
  <c r="V41" i="1"/>
  <c r="AA44" i="1"/>
  <c r="AA41" i="1"/>
  <c r="Z116" i="1"/>
  <c r="Z113" i="1"/>
  <c r="AC116" i="1"/>
  <c r="AC113" i="1"/>
  <c r="AC44" i="1"/>
  <c r="AC41" i="1"/>
  <c r="X44" i="1"/>
  <c r="X41" i="1"/>
  <c r="U44" i="1"/>
  <c r="U41" i="1"/>
  <c r="V116" i="1"/>
  <c r="V113" i="1"/>
  <c r="T44" i="1"/>
  <c r="T41" i="1"/>
  <c r="U116" i="1"/>
  <c r="U113" i="1"/>
  <c r="Y116" i="1"/>
  <c r="Y113" i="1"/>
  <c r="U80" i="1"/>
  <c r="X80" i="1"/>
  <c r="Y30" i="1"/>
  <c r="Y29" i="1"/>
  <c r="W35" i="1"/>
  <c r="W33" i="1" s="1"/>
  <c r="W34" i="1" s="1"/>
  <c r="W29" i="1"/>
  <c r="N105" i="1"/>
  <c r="N103" i="1"/>
  <c r="U46" i="1"/>
  <c r="L112" i="1"/>
  <c r="L111" i="1" s="1"/>
  <c r="L103" i="1"/>
  <c r="K104" i="1"/>
  <c r="K103" i="1"/>
  <c r="I104" i="1"/>
  <c r="I103" i="1"/>
  <c r="H104" i="1"/>
  <c r="H103" i="1"/>
  <c r="V45" i="1"/>
  <c r="S112" i="1"/>
  <c r="S111" i="1" s="1"/>
  <c r="S103" i="1"/>
  <c r="G104" i="1"/>
  <c r="G103" i="1"/>
  <c r="R112" i="1"/>
  <c r="R111" i="1" s="1"/>
  <c r="R103" i="1"/>
  <c r="F104" i="1"/>
  <c r="F103" i="1"/>
  <c r="M112" i="1"/>
  <c r="M111" i="1" s="1"/>
  <c r="M103" i="1"/>
  <c r="Q104" i="1"/>
  <c r="Q103" i="1"/>
  <c r="P104" i="1"/>
  <c r="P103" i="1"/>
  <c r="O105" i="1"/>
  <c r="O103" i="1"/>
  <c r="X120" i="1"/>
  <c r="X119" i="1" s="1"/>
  <c r="X116" i="1"/>
  <c r="AA117" i="1"/>
  <c r="AA116" i="1"/>
  <c r="T118" i="1"/>
  <c r="T116" i="1"/>
  <c r="G19" i="1"/>
  <c r="G24" i="1"/>
  <c r="P22" i="1"/>
  <c r="P24" i="1"/>
  <c r="Y151" i="1"/>
  <c r="Y150" i="1"/>
  <c r="F22" i="1"/>
  <c r="F24" i="1"/>
  <c r="O21" i="1"/>
  <c r="O24" i="1"/>
  <c r="N20" i="1"/>
  <c r="N24" i="1"/>
  <c r="L26" i="1"/>
  <c r="L25" i="1" s="1"/>
  <c r="L24" i="1"/>
  <c r="I37" i="1"/>
  <c r="I24" i="1"/>
  <c r="S23" i="1"/>
  <c r="S24" i="1"/>
  <c r="U154" i="1"/>
  <c r="U150" i="1"/>
  <c r="R19" i="1"/>
  <c r="R24" i="1"/>
  <c r="Q37" i="1"/>
  <c r="Q24" i="1"/>
  <c r="K23" i="1"/>
  <c r="K24" i="1"/>
  <c r="J18" i="1"/>
  <c r="J24" i="1"/>
  <c r="H23" i="1"/>
  <c r="H24" i="1"/>
  <c r="U149" i="1"/>
  <c r="U174" i="1" s="1"/>
  <c r="U176" i="1" s="1"/>
  <c r="U177" i="1" s="1"/>
  <c r="U155" i="1"/>
  <c r="X85" i="1"/>
  <c r="X84" i="1" s="1"/>
  <c r="X79" i="1"/>
  <c r="X81" i="1"/>
  <c r="U85" i="1"/>
  <c r="U84" i="1" s="1"/>
  <c r="U81" i="1"/>
  <c r="U79" i="1"/>
  <c r="I70" i="1"/>
  <c r="I71" i="1" s="1"/>
  <c r="I143" i="1" s="1"/>
  <c r="F70" i="1"/>
  <c r="F71" i="1" s="1"/>
  <c r="F143" i="1" s="1"/>
  <c r="AB124" i="1"/>
  <c r="AB125" i="1" s="1"/>
  <c r="H109" i="1"/>
  <c r="H110" i="1" s="1"/>
  <c r="X106" i="1"/>
  <c r="X110" i="1"/>
  <c r="W106" i="1"/>
  <c r="W110" i="1"/>
  <c r="AA107" i="1"/>
  <c r="AA108" i="1" s="1"/>
  <c r="AA110" i="1"/>
  <c r="AB147" i="1"/>
  <c r="AB146" i="1" s="1"/>
  <c r="W119" i="1"/>
  <c r="AB119" i="1"/>
  <c r="U156" i="1"/>
  <c r="U259" i="1"/>
  <c r="U207" i="1"/>
  <c r="U206" i="1" s="1"/>
  <c r="X124" i="1"/>
  <c r="X125" i="1" s="1"/>
  <c r="X107" i="1"/>
  <c r="X108" i="1" s="1"/>
  <c r="X132" i="1"/>
  <c r="W107" i="1"/>
  <c r="W108" i="1" s="1"/>
  <c r="V132" i="1"/>
  <c r="W140" i="1"/>
  <c r="T120" i="1"/>
  <c r="V147" i="1"/>
  <c r="V146" i="1" s="1"/>
  <c r="X147" i="1"/>
  <c r="X146" i="1" s="1"/>
  <c r="U130" i="1"/>
  <c r="U131" i="1" s="1"/>
  <c r="U124" i="1"/>
  <c r="U125" i="1" s="1"/>
  <c r="V130" i="1"/>
  <c r="V131" i="1" s="1"/>
  <c r="V129" i="1"/>
  <c r="Y9" i="1"/>
  <c r="Y10" i="1" s="1"/>
  <c r="Y6" i="1"/>
  <c r="Y5" i="1" s="1"/>
  <c r="U129" i="1"/>
  <c r="U157" i="1"/>
  <c r="U153" i="1"/>
  <c r="X9" i="1"/>
  <c r="X10" i="1" s="1"/>
  <c r="X6" i="1"/>
  <c r="X5" i="1" s="1"/>
  <c r="Y259" i="1"/>
  <c r="AA120" i="1"/>
  <c r="AB4" i="1"/>
  <c r="AB9" i="1"/>
  <c r="AB10" i="1" s="1"/>
  <c r="AC4" i="1"/>
  <c r="AC9" i="1"/>
  <c r="AC10" i="1" s="1"/>
  <c r="AA71" i="1"/>
  <c r="AA143" i="1" s="1"/>
  <c r="AA142" i="1"/>
  <c r="W5" i="1"/>
  <c r="W9" i="1"/>
  <c r="W10" i="1" s="1"/>
  <c r="AC71" i="1"/>
  <c r="AC143" i="1" s="1"/>
  <c r="AC142" i="1"/>
  <c r="AB71" i="1"/>
  <c r="AB143" i="1" s="1"/>
  <c r="AB142" i="1"/>
  <c r="V71" i="1"/>
  <c r="V143" i="1" s="1"/>
  <c r="V142" i="1"/>
  <c r="U4" i="1"/>
  <c r="U9" i="1"/>
  <c r="U10" i="1" s="1"/>
  <c r="U71" i="1"/>
  <c r="U143" i="1" s="1"/>
  <c r="U142" i="1"/>
  <c r="T71" i="1"/>
  <c r="T143" i="1" s="1"/>
  <c r="T142" i="1"/>
  <c r="U151" i="1"/>
  <c r="Z71" i="1"/>
  <c r="Z143" i="1" s="1"/>
  <c r="Z142" i="1"/>
  <c r="Z5" i="1"/>
  <c r="Z9" i="1"/>
  <c r="Z10" i="1" s="1"/>
  <c r="Z129" i="1"/>
  <c r="U165" i="1"/>
  <c r="U162" i="1" s="1"/>
  <c r="V5" i="1"/>
  <c r="V9" i="1"/>
  <c r="V10" i="1" s="1"/>
  <c r="Z124" i="1"/>
  <c r="Z125" i="1" s="1"/>
  <c r="U172" i="1"/>
  <c r="Y130" i="1"/>
  <c r="Y131" i="1" s="1"/>
  <c r="U148" i="1"/>
  <c r="U173" i="1" s="1"/>
  <c r="W71" i="1"/>
  <c r="W143" i="1" s="1"/>
  <c r="W142" i="1"/>
  <c r="Y71" i="1"/>
  <c r="Y143" i="1" s="1"/>
  <c r="Y142" i="1"/>
  <c r="U132" i="1"/>
  <c r="AA5" i="1"/>
  <c r="AA9" i="1"/>
  <c r="AA10" i="1" s="1"/>
  <c r="T4" i="1"/>
  <c r="T9" i="1"/>
  <c r="T10" i="1" s="1"/>
  <c r="M105" i="1"/>
  <c r="Y124" i="1"/>
  <c r="Y125" i="1" s="1"/>
  <c r="Y165" i="1"/>
  <c r="Y163" i="1" s="1"/>
  <c r="Y164" i="1" s="1"/>
  <c r="W31" i="1"/>
  <c r="Y157" i="1"/>
  <c r="Y172" i="1"/>
  <c r="Y171" i="1" s="1"/>
  <c r="Z55" i="1"/>
  <c r="Z56" i="1" s="1"/>
  <c r="Z75" i="1" s="1"/>
  <c r="Z74" i="1" s="1"/>
  <c r="Y153" i="1"/>
  <c r="Y155" i="1"/>
  <c r="Y156" i="1"/>
  <c r="X130" i="1"/>
  <c r="X131" i="1" s="1"/>
  <c r="Y207" i="1"/>
  <c r="Y206" i="1" s="1"/>
  <c r="AA118" i="1"/>
  <c r="Q67" i="1"/>
  <c r="Q66" i="1" s="1"/>
  <c r="Q138" i="1" s="1"/>
  <c r="Q70" i="1"/>
  <c r="O67" i="1"/>
  <c r="O139" i="1" s="1"/>
  <c r="O70" i="1"/>
  <c r="G67" i="1"/>
  <c r="G139" i="1" s="1"/>
  <c r="G70" i="1"/>
  <c r="H105" i="1"/>
  <c r="AC124" i="1"/>
  <c r="AC125" i="1" s="1"/>
  <c r="X117" i="1"/>
  <c r="Y148" i="1"/>
  <c r="Y173" i="1" s="1"/>
  <c r="AB130" i="1"/>
  <c r="AB131" i="1" s="1"/>
  <c r="P67" i="1"/>
  <c r="P68" i="1" s="1"/>
  <c r="P70" i="1"/>
  <c r="Y129" i="1"/>
  <c r="X118" i="1"/>
  <c r="Y149" i="1"/>
  <c r="Y174" i="1" s="1"/>
  <c r="Y176" i="1" s="1"/>
  <c r="Y177" i="1" s="1"/>
  <c r="Y154" i="1"/>
  <c r="AB129" i="1"/>
  <c r="H67" i="1"/>
  <c r="H68" i="1" s="1"/>
  <c r="H70" i="1"/>
  <c r="N67" i="1"/>
  <c r="N68" i="1" s="1"/>
  <c r="N70" i="1"/>
  <c r="M67" i="1"/>
  <c r="M66" i="1" s="1"/>
  <c r="M138" i="1" s="1"/>
  <c r="M70" i="1"/>
  <c r="Y132" i="1"/>
  <c r="Y31" i="1"/>
  <c r="Y35" i="1"/>
  <c r="W30" i="1"/>
  <c r="L67" i="1"/>
  <c r="L68" i="1" s="1"/>
  <c r="L70" i="1"/>
  <c r="S67" i="1"/>
  <c r="S139" i="1" s="1"/>
  <c r="S70" i="1"/>
  <c r="K67" i="1"/>
  <c r="K66" i="1" s="1"/>
  <c r="K138" i="1" s="1"/>
  <c r="K70" i="1"/>
  <c r="R67" i="1"/>
  <c r="R68" i="1" s="1"/>
  <c r="R70" i="1"/>
  <c r="J67" i="1"/>
  <c r="J66" i="1" s="1"/>
  <c r="J138" i="1" s="1"/>
  <c r="J70" i="1"/>
  <c r="W55" i="1"/>
  <c r="W56" i="1" s="1"/>
  <c r="W75" i="1" s="1"/>
  <c r="W74" i="1" s="1"/>
  <c r="Z147" i="1"/>
  <c r="Z146" i="1" s="1"/>
  <c r="AC69" i="1"/>
  <c r="AC141" i="1" s="1"/>
  <c r="AC140" i="1"/>
  <c r="W4" i="1"/>
  <c r="T69" i="1"/>
  <c r="T141" i="1" s="1"/>
  <c r="T140" i="1"/>
  <c r="X66" i="1"/>
  <c r="X138" i="1" s="1"/>
  <c r="X68" i="1"/>
  <c r="X139" i="1"/>
  <c r="AC129" i="1"/>
  <c r="T117" i="1"/>
  <c r="U140" i="1"/>
  <c r="U69" i="1"/>
  <c r="U141" i="1" s="1"/>
  <c r="V140" i="1"/>
  <c r="V69" i="1"/>
  <c r="V141" i="1" s="1"/>
  <c r="AC132" i="1"/>
  <c r="Z132" i="1"/>
  <c r="AA140" i="1"/>
  <c r="AB69" i="1"/>
  <c r="AB141" i="1" s="1"/>
  <c r="AB140" i="1"/>
  <c r="F65" i="1"/>
  <c r="F67" i="1"/>
  <c r="Y140" i="1"/>
  <c r="Y69" i="1"/>
  <c r="Y141" i="1" s="1"/>
  <c r="I145" i="1"/>
  <c r="I137" i="1" s="1"/>
  <c r="I67" i="1"/>
  <c r="AC130" i="1"/>
  <c r="AC131" i="1" s="1"/>
  <c r="AA106" i="1"/>
  <c r="Z69" i="1"/>
  <c r="Z141" i="1" s="1"/>
  <c r="Z140" i="1"/>
  <c r="U58" i="1"/>
  <c r="U59" i="1" s="1"/>
  <c r="G112" i="1"/>
  <c r="G111" i="1" s="1"/>
  <c r="T147" i="1"/>
  <c r="T146" i="1" s="1"/>
  <c r="U5" i="1"/>
  <c r="K112" i="1"/>
  <c r="K111" i="1" s="1"/>
  <c r="G109" i="1"/>
  <c r="O109" i="1"/>
  <c r="P109" i="1"/>
  <c r="G12" i="1"/>
  <c r="G6" i="1" s="1"/>
  <c r="V46" i="1"/>
  <c r="L109" i="1"/>
  <c r="L105" i="1"/>
  <c r="O22" i="1"/>
  <c r="V55" i="1"/>
  <c r="V56" i="1" s="1"/>
  <c r="V75" i="1" s="1"/>
  <c r="V74" i="1" s="1"/>
  <c r="V48" i="1"/>
  <c r="V47" i="1" s="1"/>
  <c r="F12" i="1"/>
  <c r="F6" i="1" s="1"/>
  <c r="M40" i="1"/>
  <c r="U52" i="1"/>
  <c r="U53" i="1" s="1"/>
  <c r="U51" i="1"/>
  <c r="N109" i="1"/>
  <c r="G16" i="1"/>
  <c r="U57" i="1"/>
  <c r="Q54" i="1"/>
  <c r="Q51" i="1" s="1"/>
  <c r="M109" i="1"/>
  <c r="F109" i="1"/>
  <c r="F15" i="1"/>
  <c r="F23" i="1"/>
  <c r="U60" i="1"/>
  <c r="L12" i="1"/>
  <c r="L6" i="1" s="1"/>
  <c r="U106" i="1"/>
  <c r="U107" i="1"/>
  <c r="U108" i="1" s="1"/>
  <c r="Z7" i="1"/>
  <c r="Z8" i="1" s="1"/>
  <c r="AC107" i="1"/>
  <c r="AC108" i="1" s="1"/>
  <c r="AC106" i="1"/>
  <c r="Z107" i="1"/>
  <c r="Z108" i="1" s="1"/>
  <c r="Z106" i="1"/>
  <c r="L40" i="1"/>
  <c r="O20" i="1"/>
  <c r="X57" i="1"/>
  <c r="X35" i="1"/>
  <c r="X36" i="1" s="1"/>
  <c r="X30" i="1"/>
  <c r="X31" i="1"/>
  <c r="M127" i="1"/>
  <c r="M128" i="1" s="1"/>
  <c r="M129" i="1" s="1"/>
  <c r="S38" i="1"/>
  <c r="K20" i="1"/>
  <c r="X60" i="1"/>
  <c r="AC55" i="1"/>
  <c r="AC56" i="1" s="1"/>
  <c r="U45" i="1"/>
  <c r="U48" i="1"/>
  <c r="U47" i="1" s="1"/>
  <c r="Z118" i="1"/>
  <c r="Z120" i="1"/>
  <c r="Z117" i="1"/>
  <c r="S15" i="1"/>
  <c r="K38" i="1"/>
  <c r="S19" i="1"/>
  <c r="Z4" i="1"/>
  <c r="X58" i="1"/>
  <c r="X59" i="1" s="1"/>
  <c r="T132" i="1"/>
  <c r="T129" i="1"/>
  <c r="T130" i="1"/>
  <c r="T131" i="1" s="1"/>
  <c r="Y107" i="1"/>
  <c r="Y108" i="1" s="1"/>
  <c r="Y106" i="1"/>
  <c r="G105" i="1"/>
  <c r="N15" i="1"/>
  <c r="G38" i="1"/>
  <c r="V4" i="1"/>
  <c r="X52" i="1"/>
  <c r="X53" i="1" s="1"/>
  <c r="AB48" i="1"/>
  <c r="AB47" i="1" s="1"/>
  <c r="AB46" i="1"/>
  <c r="AB45" i="1"/>
  <c r="AB106" i="1"/>
  <c r="AB107" i="1"/>
  <c r="AB108" i="1" s="1"/>
  <c r="K12" i="1"/>
  <c r="K6" i="1" s="1"/>
  <c r="O112" i="1"/>
  <c r="O111" i="1" s="1"/>
  <c r="K109" i="1"/>
  <c r="K110" i="1" s="1"/>
  <c r="O104" i="1"/>
  <c r="S12" i="1"/>
  <c r="S6" i="1" s="1"/>
  <c r="K15" i="1"/>
  <c r="V107" i="1"/>
  <c r="V108" i="1" s="1"/>
  <c r="V106" i="1"/>
  <c r="AC46" i="1"/>
  <c r="AC48" i="1"/>
  <c r="AC47" i="1" s="1"/>
  <c r="AC45" i="1"/>
  <c r="T48" i="1"/>
  <c r="T47" i="1" s="1"/>
  <c r="T45" i="1"/>
  <c r="T46" i="1"/>
  <c r="T51" i="1"/>
  <c r="T55" i="1"/>
  <c r="T56" i="1" s="1"/>
  <c r="AA45" i="1"/>
  <c r="AA48" i="1"/>
  <c r="AA47" i="1" s="1"/>
  <c r="AA46" i="1"/>
  <c r="L22" i="1"/>
  <c r="Z30" i="1"/>
  <c r="Z35" i="1"/>
  <c r="Z31" i="1"/>
  <c r="X48" i="1"/>
  <c r="X47" i="1" s="1"/>
  <c r="X45" i="1"/>
  <c r="X46" i="1"/>
  <c r="Z48" i="1"/>
  <c r="Z47" i="1" s="1"/>
  <c r="Z45" i="1"/>
  <c r="Z46" i="1"/>
  <c r="AB51" i="1"/>
  <c r="AB55" i="1"/>
  <c r="AB56" i="1" s="1"/>
  <c r="S109" i="1"/>
  <c r="S110" i="1" s="1"/>
  <c r="P127" i="1"/>
  <c r="P128" i="1" s="1"/>
  <c r="P147" i="1" s="1"/>
  <c r="P146" i="1" s="1"/>
  <c r="R23" i="1"/>
  <c r="G22" i="1"/>
  <c r="L19" i="1"/>
  <c r="AA4" i="1"/>
  <c r="V35" i="1"/>
  <c r="V31" i="1"/>
  <c r="V30" i="1"/>
  <c r="R15" i="1"/>
  <c r="P16" i="1"/>
  <c r="R38" i="1"/>
  <c r="R26" i="1"/>
  <c r="R25" i="1" s="1"/>
  <c r="N23" i="1"/>
  <c r="R21" i="1"/>
  <c r="S18" i="1"/>
  <c r="U30" i="1"/>
  <c r="U35" i="1"/>
  <c r="U31" i="1"/>
  <c r="U7" i="1"/>
  <c r="U8" i="1" s="1"/>
  <c r="Y48" i="1"/>
  <c r="Y47" i="1" s="1"/>
  <c r="Y45" i="1"/>
  <c r="Y46" i="1"/>
  <c r="S105" i="1"/>
  <c r="S104" i="1"/>
  <c r="L127" i="1"/>
  <c r="L128" i="1" s="1"/>
  <c r="L147" i="1" s="1"/>
  <c r="L146" i="1" s="1"/>
  <c r="O16" i="1"/>
  <c r="J15" i="1"/>
  <c r="O38" i="1"/>
  <c r="N26" i="1"/>
  <c r="N25" i="1" s="1"/>
  <c r="J23" i="1"/>
  <c r="M21" i="1"/>
  <c r="R18" i="1"/>
  <c r="Y51" i="1"/>
  <c r="Y55" i="1"/>
  <c r="Y56" i="1" s="1"/>
  <c r="AA30" i="1"/>
  <c r="AA31" i="1"/>
  <c r="AA35" i="1"/>
  <c r="T35" i="1"/>
  <c r="T31" i="1"/>
  <c r="T30" i="1"/>
  <c r="AC30" i="1"/>
  <c r="AC35" i="1"/>
  <c r="AC31" i="1"/>
  <c r="Y4" i="1"/>
  <c r="V117" i="1"/>
  <c r="V120" i="1"/>
  <c r="V118" i="1"/>
  <c r="AC155" i="1"/>
  <c r="AC149" i="1"/>
  <c r="AC174" i="1" s="1"/>
  <c r="AC176" i="1" s="1"/>
  <c r="AC177" i="1" s="1"/>
  <c r="AC259" i="1"/>
  <c r="AC207" i="1"/>
  <c r="AC156" i="1"/>
  <c r="AC154" i="1"/>
  <c r="AC148" i="1"/>
  <c r="AC173" i="1" s="1"/>
  <c r="AC172" i="1"/>
  <c r="AC165" i="1"/>
  <c r="AC157" i="1"/>
  <c r="AC151" i="1"/>
  <c r="AC153" i="1"/>
  <c r="P105" i="1"/>
  <c r="H127" i="1"/>
  <c r="H128" i="1" s="1"/>
  <c r="H147" i="1" s="1"/>
  <c r="H146" i="1" s="1"/>
  <c r="O12" i="1"/>
  <c r="O6" i="1" s="1"/>
  <c r="L16" i="1"/>
  <c r="J26" i="1"/>
  <c r="J25" i="1" s="1"/>
  <c r="L21" i="1"/>
  <c r="G18" i="1"/>
  <c r="W154" i="1"/>
  <c r="W148" i="1"/>
  <c r="W173" i="1" s="1"/>
  <c r="W172" i="1"/>
  <c r="W165" i="1"/>
  <c r="W155" i="1"/>
  <c r="W149" i="1"/>
  <c r="W174" i="1" s="1"/>
  <c r="W176" i="1" s="1"/>
  <c r="W177" i="1" s="1"/>
  <c r="W153" i="1"/>
  <c r="W157" i="1"/>
  <c r="W151" i="1"/>
  <c r="W207" i="1"/>
  <c r="W259" i="1"/>
  <c r="W156" i="1"/>
  <c r="AB30" i="1"/>
  <c r="AB31" i="1"/>
  <c r="AB35" i="1"/>
  <c r="X4" i="1"/>
  <c r="K105" i="1"/>
  <c r="H22" i="1"/>
  <c r="N12" i="1"/>
  <c r="N6" i="1" s="1"/>
  <c r="H16" i="1"/>
  <c r="J38" i="1"/>
  <c r="F26" i="1"/>
  <c r="F25" i="1" s="1"/>
  <c r="Q20" i="1"/>
  <c r="AA55" i="1"/>
  <c r="AA56" i="1" s="1"/>
  <c r="AA75" i="1" s="1"/>
  <c r="AA74" i="1" s="1"/>
  <c r="AA259" i="1"/>
  <c r="AA207" i="1"/>
  <c r="AA156" i="1"/>
  <c r="AA153" i="1"/>
  <c r="AA157" i="1"/>
  <c r="AA151" i="1"/>
  <c r="AA155" i="1"/>
  <c r="AA149" i="1"/>
  <c r="AA174" i="1" s="1"/>
  <c r="AA176" i="1" s="1"/>
  <c r="AA177" i="1" s="1"/>
  <c r="AA154" i="1"/>
  <c r="AA148" i="1"/>
  <c r="AA173" i="1" s="1"/>
  <c r="AA172" i="1"/>
  <c r="AA165" i="1"/>
  <c r="AA130" i="1"/>
  <c r="AA131" i="1" s="1"/>
  <c r="AA129" i="1"/>
  <c r="AA124" i="1"/>
  <c r="AA125" i="1" s="1"/>
  <c r="AA132" i="1"/>
  <c r="Y118" i="1"/>
  <c r="Y120" i="1"/>
  <c r="Y117" i="1"/>
  <c r="AC118" i="1"/>
  <c r="AC120" i="1"/>
  <c r="AC117" i="1"/>
  <c r="U117" i="1"/>
  <c r="U118" i="1"/>
  <c r="U120" i="1"/>
  <c r="W124" i="1"/>
  <c r="W125" i="1" s="1"/>
  <c r="W132" i="1"/>
  <c r="W129" i="1"/>
  <c r="W130" i="1"/>
  <c r="W131" i="1" s="1"/>
  <c r="Q207" i="1"/>
  <c r="Q153" i="1"/>
  <c r="Q157" i="1"/>
  <c r="Q172" i="1"/>
  <c r="Q156" i="1"/>
  <c r="Q165" i="1"/>
  <c r="Q155" i="1"/>
  <c r="Q259" i="1"/>
  <c r="Q154" i="1"/>
  <c r="Q148" i="1"/>
  <c r="Q173" i="1" s="1"/>
  <c r="Q151" i="1"/>
  <c r="I18" i="1"/>
  <c r="I22" i="1"/>
  <c r="I16" i="1"/>
  <c r="I19" i="1"/>
  <c r="I12" i="1"/>
  <c r="I6" i="1" s="1"/>
  <c r="I40" i="1"/>
  <c r="I20" i="1"/>
  <c r="I26" i="1"/>
  <c r="I25" i="1" s="1"/>
  <c r="I15" i="1"/>
  <c r="I21" i="1"/>
  <c r="I23" i="1"/>
  <c r="I38" i="1"/>
  <c r="O145" i="1"/>
  <c r="O137" i="1" s="1"/>
  <c r="G145" i="1"/>
  <c r="G137" i="1" s="1"/>
  <c r="Q149" i="1"/>
  <c r="Q174" i="1" s="1"/>
  <c r="Q176" i="1" s="1"/>
  <c r="Q177" i="1" s="1"/>
  <c r="J145" i="1"/>
  <c r="J137" i="1" s="1"/>
  <c r="S259" i="1"/>
  <c r="S154" i="1"/>
  <c r="S207" i="1"/>
  <c r="S153" i="1"/>
  <c r="S157" i="1"/>
  <c r="S151" i="1"/>
  <c r="S172" i="1"/>
  <c r="S156" i="1"/>
  <c r="S165" i="1"/>
  <c r="S162" i="1" s="1"/>
  <c r="S149" i="1"/>
  <c r="S174" i="1" s="1"/>
  <c r="S176" i="1" s="1"/>
  <c r="S177" i="1" s="1"/>
  <c r="S155" i="1"/>
  <c r="S148" i="1"/>
  <c r="S173" i="1" s="1"/>
  <c r="R109" i="1"/>
  <c r="R110" i="1" s="1"/>
  <c r="R105" i="1"/>
  <c r="R145" i="1"/>
  <c r="R137" i="1" s="1"/>
  <c r="J104" i="1"/>
  <c r="J109" i="1"/>
  <c r="J110" i="1" s="1"/>
  <c r="J105" i="1"/>
  <c r="R104" i="1"/>
  <c r="L65" i="1"/>
  <c r="L145" i="1"/>
  <c r="L137" i="1" s="1"/>
  <c r="J112" i="1"/>
  <c r="J111" i="1" s="1"/>
  <c r="S65" i="1"/>
  <c r="S145" i="1"/>
  <c r="S137" i="1" s="1"/>
  <c r="K65" i="1"/>
  <c r="K145" i="1"/>
  <c r="K137" i="1" s="1"/>
  <c r="Q22" i="1"/>
  <c r="Q16" i="1"/>
  <c r="Q12" i="1"/>
  <c r="Q6" i="1" s="1"/>
  <c r="Q21" i="1"/>
  <c r="Q26" i="1"/>
  <c r="Q25" i="1" s="1"/>
  <c r="Q15" i="1"/>
  <c r="Q40" i="1"/>
  <c r="Q23" i="1"/>
  <c r="Q18" i="1"/>
  <c r="Q38" i="1"/>
  <c r="Q19" i="1"/>
  <c r="I54" i="1"/>
  <c r="P18" i="1"/>
  <c r="P20" i="1"/>
  <c r="P19" i="1"/>
  <c r="H54" i="1"/>
  <c r="H51" i="1" s="1"/>
  <c r="H37" i="1"/>
  <c r="F112" i="1"/>
  <c r="F111" i="1" s="1"/>
  <c r="N104" i="1"/>
  <c r="K127" i="1"/>
  <c r="K128" i="1" s="1"/>
  <c r="K147" i="1" s="1"/>
  <c r="S123" i="1"/>
  <c r="M12" i="1"/>
  <c r="M6" i="1" s="1"/>
  <c r="N16" i="1"/>
  <c r="F16" i="1"/>
  <c r="L15" i="1"/>
  <c r="O54" i="1"/>
  <c r="G54" i="1"/>
  <c r="S40" i="1"/>
  <c r="K40" i="1"/>
  <c r="O37" i="1"/>
  <c r="G37" i="1"/>
  <c r="P23" i="1"/>
  <c r="N22" i="1"/>
  <c r="K21" i="1"/>
  <c r="O19" i="1"/>
  <c r="F145" i="1"/>
  <c r="F137" i="1" s="1"/>
  <c r="H18" i="1"/>
  <c r="H20" i="1"/>
  <c r="H19" i="1"/>
  <c r="M15" i="1"/>
  <c r="P54" i="1"/>
  <c r="P51" i="1" s="1"/>
  <c r="P37" i="1"/>
  <c r="M26" i="1"/>
  <c r="M25" i="1" s="1"/>
  <c r="P145" i="1"/>
  <c r="P137" i="1" s="1"/>
  <c r="H145" i="1"/>
  <c r="H137" i="1" s="1"/>
  <c r="Q105" i="1"/>
  <c r="I105" i="1"/>
  <c r="N21" i="1"/>
  <c r="N19" i="1"/>
  <c r="N18" i="1"/>
  <c r="F21" i="1"/>
  <c r="F19" i="1"/>
  <c r="F18" i="1"/>
  <c r="M16" i="1"/>
  <c r="N54" i="1"/>
  <c r="N51" i="1" s="1"/>
  <c r="F54" i="1"/>
  <c r="F51" i="1" s="1"/>
  <c r="R40" i="1"/>
  <c r="J40" i="1"/>
  <c r="P38" i="1"/>
  <c r="H38" i="1"/>
  <c r="N37" i="1"/>
  <c r="F37" i="1"/>
  <c r="S26" i="1"/>
  <c r="S25" i="1" s="1"/>
  <c r="K26" i="1"/>
  <c r="K25" i="1" s="1"/>
  <c r="O23" i="1"/>
  <c r="G23" i="1"/>
  <c r="M22" i="1"/>
  <c r="S21" i="1"/>
  <c r="M20" i="1"/>
  <c r="M19" i="1"/>
  <c r="O18" i="1"/>
  <c r="Q145" i="1"/>
  <c r="Q137" i="1" s="1"/>
  <c r="M54" i="1"/>
  <c r="M51" i="1" s="1"/>
  <c r="M37" i="1"/>
  <c r="Q109" i="1"/>
  <c r="Q110" i="1" s="1"/>
  <c r="I109" i="1"/>
  <c r="I110" i="1" s="1"/>
  <c r="L20" i="1"/>
  <c r="L18" i="1"/>
  <c r="R12" i="1"/>
  <c r="R6" i="1" s="1"/>
  <c r="J12" i="1"/>
  <c r="J6" i="1" s="1"/>
  <c r="S16" i="1"/>
  <c r="K16" i="1"/>
  <c r="L54" i="1"/>
  <c r="P40" i="1"/>
  <c r="H40" i="1"/>
  <c r="N38" i="1"/>
  <c r="F38" i="1"/>
  <c r="L37" i="1"/>
  <c r="M23" i="1"/>
  <c r="S22" i="1"/>
  <c r="K22" i="1"/>
  <c r="G21" i="1"/>
  <c r="K19" i="1"/>
  <c r="K18" i="1"/>
  <c r="N145" i="1"/>
  <c r="N137" i="1" s="1"/>
  <c r="H21" i="1"/>
  <c r="M18" i="1"/>
  <c r="N112" i="1"/>
  <c r="N111" i="1" s="1"/>
  <c r="F105" i="1"/>
  <c r="R16" i="1"/>
  <c r="J16" i="1"/>
  <c r="P15" i="1"/>
  <c r="H15" i="1"/>
  <c r="S54" i="1"/>
  <c r="S51" i="1" s="1"/>
  <c r="K54" i="1"/>
  <c r="K51" i="1" s="1"/>
  <c r="O40" i="1"/>
  <c r="G40" i="1"/>
  <c r="M38" i="1"/>
  <c r="S37" i="1"/>
  <c r="K37" i="1"/>
  <c r="P26" i="1"/>
  <c r="P25" i="1" s="1"/>
  <c r="H26" i="1"/>
  <c r="H25" i="1" s="1"/>
  <c r="L23" i="1"/>
  <c r="R22" i="1"/>
  <c r="J22" i="1"/>
  <c r="P21" i="1"/>
  <c r="S20" i="1"/>
  <c r="G20" i="1"/>
  <c r="M145" i="1"/>
  <c r="M137" i="1" s="1"/>
  <c r="J19" i="1"/>
  <c r="J21" i="1"/>
  <c r="J20" i="1"/>
  <c r="P12" i="1"/>
  <c r="P6" i="1" s="1"/>
  <c r="H12" i="1"/>
  <c r="H6" i="1" s="1"/>
  <c r="O15" i="1"/>
  <c r="G15" i="1"/>
  <c r="R54" i="1"/>
  <c r="J54" i="1"/>
  <c r="N40" i="1"/>
  <c r="F40" i="1"/>
  <c r="L38" i="1"/>
  <c r="R37" i="1"/>
  <c r="J37" i="1"/>
  <c r="O26" i="1"/>
  <c r="O25" i="1" s="1"/>
  <c r="G26" i="1"/>
  <c r="G25" i="1" s="1"/>
  <c r="R20" i="1"/>
  <c r="F20" i="1"/>
  <c r="S129" i="1"/>
  <c r="S124" i="1"/>
  <c r="S125" i="1" s="1"/>
  <c r="S132" i="1"/>
  <c r="S130" i="1"/>
  <c r="S131" i="1" s="1"/>
  <c r="Q124" i="1"/>
  <c r="Q125" i="1" s="1"/>
  <c r="Q132" i="1"/>
  <c r="Q130" i="1"/>
  <c r="Q131" i="1" s="1"/>
  <c r="Q129" i="1"/>
  <c r="R127" i="1"/>
  <c r="R128" i="1" s="1"/>
  <c r="R147" i="1" s="1"/>
  <c r="J127" i="1"/>
  <c r="J128" i="1" s="1"/>
  <c r="J147" i="1" s="1"/>
  <c r="I127" i="1"/>
  <c r="I128" i="1" s="1"/>
  <c r="I147" i="1" s="1"/>
  <c r="Q123" i="1"/>
  <c r="O127" i="1"/>
  <c r="O128" i="1" s="1"/>
  <c r="O147" i="1" s="1"/>
  <c r="G127" i="1"/>
  <c r="G128" i="1" s="1"/>
  <c r="G147" i="1" s="1"/>
  <c r="N127" i="1"/>
  <c r="N128" i="1" s="1"/>
  <c r="N147" i="1" s="1"/>
  <c r="F127" i="1"/>
  <c r="F128" i="1" s="1"/>
  <c r="F147" i="1" s="1"/>
  <c r="Q112" i="1"/>
  <c r="Q111" i="1" s="1"/>
  <c r="I112" i="1"/>
  <c r="I111" i="1" s="1"/>
  <c r="M104" i="1"/>
  <c r="P112" i="1"/>
  <c r="P111" i="1" s="1"/>
  <c r="H112" i="1"/>
  <c r="H111" i="1" s="1"/>
  <c r="L104" i="1"/>
  <c r="M65" i="1"/>
  <c r="R65" i="1"/>
  <c r="J65" i="1"/>
  <c r="Q65" i="1"/>
  <c r="I65" i="1"/>
  <c r="P65" i="1"/>
  <c r="H65" i="1"/>
  <c r="O65" i="1"/>
  <c r="G65" i="1"/>
  <c r="N65" i="1"/>
  <c r="S264" i="1" l="1"/>
  <c r="S258" i="1"/>
  <c r="AC264" i="1"/>
  <c r="AC258" i="1"/>
  <c r="U264" i="1"/>
  <c r="U258" i="1"/>
  <c r="W264" i="1"/>
  <c r="W258" i="1"/>
  <c r="Y264" i="1"/>
  <c r="Y258" i="1"/>
  <c r="Q264" i="1"/>
  <c r="Q258" i="1"/>
  <c r="AA264" i="1"/>
  <c r="AA258" i="1"/>
  <c r="S213" i="1"/>
  <c r="S206" i="1"/>
  <c r="AC213" i="1"/>
  <c r="AC206" i="1"/>
  <c r="W213" i="1"/>
  <c r="W206" i="1"/>
  <c r="Q213" i="1"/>
  <c r="Q206" i="1"/>
  <c r="AA213" i="1"/>
  <c r="AA206" i="1"/>
  <c r="AA180" i="1"/>
  <c r="AA171" i="1"/>
  <c r="Q180" i="1"/>
  <c r="Q171" i="1"/>
  <c r="S180" i="1"/>
  <c r="S171" i="1"/>
  <c r="W180" i="1"/>
  <c r="W171" i="1"/>
  <c r="AC180" i="1"/>
  <c r="AC171" i="1"/>
  <c r="U180" i="1"/>
  <c r="U171" i="1"/>
  <c r="G150" i="1"/>
  <c r="G146" i="1"/>
  <c r="O150" i="1"/>
  <c r="O146" i="1"/>
  <c r="R150" i="1"/>
  <c r="R146" i="1"/>
  <c r="F150" i="1"/>
  <c r="F146" i="1"/>
  <c r="N150" i="1"/>
  <c r="N146" i="1"/>
  <c r="K150" i="1"/>
  <c r="K146" i="1"/>
  <c r="I150" i="1"/>
  <c r="I146" i="1"/>
  <c r="J150" i="1"/>
  <c r="J146" i="1"/>
  <c r="F11" i="1"/>
  <c r="F39" i="1"/>
  <c r="O11" i="1"/>
  <c r="O39" i="1"/>
  <c r="J11" i="1"/>
  <c r="J39" i="1"/>
  <c r="N11" i="1"/>
  <c r="N39" i="1"/>
  <c r="Q11" i="1"/>
  <c r="Q39" i="1"/>
  <c r="K11" i="1"/>
  <c r="K39" i="1"/>
  <c r="M11" i="1"/>
  <c r="M39" i="1"/>
  <c r="S11" i="1"/>
  <c r="S39" i="1"/>
  <c r="R11" i="1"/>
  <c r="R39" i="1"/>
  <c r="P11" i="1"/>
  <c r="P39" i="1"/>
  <c r="I11" i="1"/>
  <c r="I39" i="1"/>
  <c r="G11" i="1"/>
  <c r="G39" i="1"/>
  <c r="H11" i="1"/>
  <c r="H39" i="1"/>
  <c r="L11" i="1"/>
  <c r="L39" i="1"/>
  <c r="J115" i="1"/>
  <c r="J72" i="1"/>
  <c r="F115" i="1"/>
  <c r="F72" i="1"/>
  <c r="K115" i="1"/>
  <c r="K72" i="1"/>
  <c r="M115" i="1"/>
  <c r="M72" i="1"/>
  <c r="H115" i="1"/>
  <c r="H72" i="1"/>
  <c r="N115" i="1"/>
  <c r="N72" i="1"/>
  <c r="O115" i="1"/>
  <c r="O72" i="1"/>
  <c r="G115" i="1"/>
  <c r="G72" i="1"/>
  <c r="P115" i="1"/>
  <c r="P72" i="1"/>
  <c r="S115" i="1"/>
  <c r="S72" i="1"/>
  <c r="R115" i="1"/>
  <c r="R72" i="1"/>
  <c r="Q115" i="1"/>
  <c r="Q72" i="1"/>
  <c r="L115" i="1"/>
  <c r="L72" i="1"/>
  <c r="I115" i="1"/>
  <c r="I72" i="1"/>
  <c r="M114" i="1"/>
  <c r="H114" i="1"/>
  <c r="N114" i="1"/>
  <c r="O114" i="1"/>
  <c r="G113" i="1"/>
  <c r="G114" i="1"/>
  <c r="P114" i="1"/>
  <c r="I114" i="1"/>
  <c r="R114" i="1"/>
  <c r="Q114" i="1"/>
  <c r="L114" i="1"/>
  <c r="J114" i="1"/>
  <c r="S114" i="1"/>
  <c r="F114" i="1"/>
  <c r="K113" i="1"/>
  <c r="K114" i="1"/>
  <c r="Z78" i="1"/>
  <c r="Z76" i="1"/>
  <c r="Z77" i="1"/>
  <c r="W78" i="1"/>
  <c r="W76" i="1"/>
  <c r="W77" i="1"/>
  <c r="AA78" i="1"/>
  <c r="AA76" i="1"/>
  <c r="AA77" i="1"/>
  <c r="V78" i="1"/>
  <c r="V77" i="1"/>
  <c r="V76" i="1"/>
  <c r="H42" i="1"/>
  <c r="H43" i="1"/>
  <c r="L42" i="1"/>
  <c r="L43" i="1"/>
  <c r="Q42" i="1"/>
  <c r="Q43" i="1"/>
  <c r="K42" i="1"/>
  <c r="K43" i="1"/>
  <c r="M43" i="1"/>
  <c r="M42" i="1"/>
  <c r="P43" i="1"/>
  <c r="P42" i="1"/>
  <c r="I42" i="1"/>
  <c r="I43" i="1"/>
  <c r="S42" i="1"/>
  <c r="S43" i="1"/>
  <c r="G42" i="1"/>
  <c r="G43" i="1"/>
  <c r="F42" i="1"/>
  <c r="F43" i="1"/>
  <c r="O43" i="1"/>
  <c r="O42" i="1"/>
  <c r="J42" i="1"/>
  <c r="J43" i="1"/>
  <c r="N43" i="1"/>
  <c r="N42" i="1"/>
  <c r="R42" i="1"/>
  <c r="R43" i="1"/>
  <c r="R28" i="1"/>
  <c r="R27" i="1"/>
  <c r="M29" i="1"/>
  <c r="M27" i="1"/>
  <c r="M28" i="1"/>
  <c r="Q28" i="1"/>
  <c r="Q27" i="1"/>
  <c r="L27" i="1"/>
  <c r="L28" i="1"/>
  <c r="P29" i="1"/>
  <c r="P28" i="1"/>
  <c r="P27" i="1"/>
  <c r="H29" i="1"/>
  <c r="H27" i="1"/>
  <c r="H28" i="1"/>
  <c r="O29" i="1"/>
  <c r="O27" i="1"/>
  <c r="O28" i="1"/>
  <c r="I27" i="1"/>
  <c r="I28" i="1"/>
  <c r="N27" i="1"/>
  <c r="N28" i="1"/>
  <c r="K29" i="1"/>
  <c r="K27" i="1"/>
  <c r="K28" i="1"/>
  <c r="G29" i="1"/>
  <c r="G27" i="1"/>
  <c r="G28" i="1"/>
  <c r="S27" i="1"/>
  <c r="S28" i="1"/>
  <c r="F28" i="1"/>
  <c r="F27" i="1"/>
  <c r="J27" i="1"/>
  <c r="J28" i="1"/>
  <c r="H116" i="1"/>
  <c r="H113" i="1"/>
  <c r="N116" i="1"/>
  <c r="N113" i="1"/>
  <c r="P116" i="1"/>
  <c r="P113" i="1"/>
  <c r="H44" i="1"/>
  <c r="H41" i="1"/>
  <c r="O116" i="1"/>
  <c r="O113" i="1"/>
  <c r="P44" i="1"/>
  <c r="P41" i="1"/>
  <c r="I44" i="1"/>
  <c r="I41" i="1"/>
  <c r="L44" i="1"/>
  <c r="L41" i="1"/>
  <c r="M116" i="1"/>
  <c r="M113" i="1"/>
  <c r="K44" i="1"/>
  <c r="K41" i="1"/>
  <c r="S44" i="1"/>
  <c r="S41" i="1"/>
  <c r="M44" i="1"/>
  <c r="M41" i="1"/>
  <c r="S116" i="1"/>
  <c r="S113" i="1"/>
  <c r="I116" i="1"/>
  <c r="I113" i="1"/>
  <c r="G44" i="1"/>
  <c r="G41" i="1"/>
  <c r="Q116" i="1"/>
  <c r="Q113" i="1"/>
  <c r="F44" i="1"/>
  <c r="F41" i="1"/>
  <c r="O44" i="1"/>
  <c r="O41" i="1"/>
  <c r="J44" i="1"/>
  <c r="J41" i="1"/>
  <c r="N44" i="1"/>
  <c r="N41" i="1"/>
  <c r="R44" i="1"/>
  <c r="R41" i="1"/>
  <c r="J116" i="1"/>
  <c r="J113" i="1"/>
  <c r="W36" i="1"/>
  <c r="R116" i="1"/>
  <c r="R113" i="1"/>
  <c r="Q44" i="1"/>
  <c r="Q41" i="1"/>
  <c r="R117" i="1"/>
  <c r="W32" i="1"/>
  <c r="L116" i="1"/>
  <c r="L113" i="1"/>
  <c r="F116" i="1"/>
  <c r="F113" i="1"/>
  <c r="L117" i="1"/>
  <c r="L118" i="1"/>
  <c r="L120" i="1"/>
  <c r="L119" i="1" s="1"/>
  <c r="W80" i="1"/>
  <c r="AA80" i="1"/>
  <c r="V80" i="1"/>
  <c r="Z80" i="1"/>
  <c r="Q31" i="1"/>
  <c r="Q29" i="1"/>
  <c r="S35" i="1"/>
  <c r="S33" i="1" s="1"/>
  <c r="S34" i="1" s="1"/>
  <c r="S29" i="1"/>
  <c r="S117" i="1"/>
  <c r="N31" i="1"/>
  <c r="N29" i="1"/>
  <c r="L31" i="1"/>
  <c r="L29" i="1"/>
  <c r="F31" i="1"/>
  <c r="F29" i="1"/>
  <c r="J31" i="1"/>
  <c r="J29" i="1"/>
  <c r="R31" i="1"/>
  <c r="R29" i="1"/>
  <c r="I31" i="1"/>
  <c r="I29" i="1"/>
  <c r="R120" i="1"/>
  <c r="R119" i="1" s="1"/>
  <c r="K45" i="1"/>
  <c r="S45" i="1"/>
  <c r="M118" i="1"/>
  <c r="S118" i="1"/>
  <c r="M48" i="1"/>
  <c r="M47" i="1" s="1"/>
  <c r="M117" i="1"/>
  <c r="M120" i="1"/>
  <c r="M119" i="1" s="1"/>
  <c r="F45" i="1"/>
  <c r="S120" i="1"/>
  <c r="S119" i="1" s="1"/>
  <c r="N45" i="1"/>
  <c r="R118" i="1"/>
  <c r="L45" i="1"/>
  <c r="L35" i="1"/>
  <c r="L33" i="1" s="1"/>
  <c r="L34" i="1" s="1"/>
  <c r="K117" i="1"/>
  <c r="K116" i="1"/>
  <c r="G117" i="1"/>
  <c r="G116" i="1"/>
  <c r="L30" i="1"/>
  <c r="Q266" i="1"/>
  <c r="AA266" i="1"/>
  <c r="Y266" i="1"/>
  <c r="U266" i="1"/>
  <c r="S266" i="1"/>
  <c r="W266" i="1"/>
  <c r="AC266" i="1"/>
  <c r="U212" i="1"/>
  <c r="U213" i="1"/>
  <c r="Y211" i="1"/>
  <c r="Y213" i="1"/>
  <c r="L157" i="1"/>
  <c r="L150" i="1"/>
  <c r="X172" i="1"/>
  <c r="X150" i="1"/>
  <c r="V157" i="1"/>
  <c r="V150" i="1"/>
  <c r="P153" i="1"/>
  <c r="P150" i="1"/>
  <c r="Y181" i="1"/>
  <c r="Y180" i="1"/>
  <c r="Z153" i="1"/>
  <c r="Z150" i="1"/>
  <c r="T156" i="1"/>
  <c r="T150" i="1"/>
  <c r="AB259" i="1"/>
  <c r="AB150" i="1"/>
  <c r="H155" i="1"/>
  <c r="H150" i="1"/>
  <c r="Q30" i="1"/>
  <c r="H106" i="1"/>
  <c r="F142" i="1"/>
  <c r="I142" i="1"/>
  <c r="U86" i="1"/>
  <c r="U82" i="1"/>
  <c r="X86" i="1"/>
  <c r="X82" i="1"/>
  <c r="V85" i="1"/>
  <c r="V84" i="1" s="1"/>
  <c r="V79" i="1"/>
  <c r="V81" i="1"/>
  <c r="AA85" i="1"/>
  <c r="AA84" i="1" s="1"/>
  <c r="AA79" i="1"/>
  <c r="AA81" i="1"/>
  <c r="Z85" i="1"/>
  <c r="Z84" i="1" s="1"/>
  <c r="Z81" i="1"/>
  <c r="Z79" i="1"/>
  <c r="W85" i="1"/>
  <c r="W84" i="1" s="1"/>
  <c r="W81" i="1"/>
  <c r="W79" i="1"/>
  <c r="T32" i="1"/>
  <c r="T36" i="1"/>
  <c r="V32" i="1"/>
  <c r="V36" i="1"/>
  <c r="AB32" i="1"/>
  <c r="AB36" i="1"/>
  <c r="AB154" i="1"/>
  <c r="Y33" i="1"/>
  <c r="Y34" i="1" s="1"/>
  <c r="Y36" i="1"/>
  <c r="AB155" i="1"/>
  <c r="AA32" i="1"/>
  <c r="AA36" i="1"/>
  <c r="Z32" i="1"/>
  <c r="Z36" i="1"/>
  <c r="AB149" i="1"/>
  <c r="AB174" i="1" s="1"/>
  <c r="AB176" i="1" s="1"/>
  <c r="AB177" i="1" s="1"/>
  <c r="AC32" i="1"/>
  <c r="AC36" i="1"/>
  <c r="AB165" i="1"/>
  <c r="AB163" i="1" s="1"/>
  <c r="AB164" i="1" s="1"/>
  <c r="U32" i="1"/>
  <c r="U36" i="1"/>
  <c r="AB172" i="1"/>
  <c r="N107" i="1"/>
  <c r="N108" i="1" s="1"/>
  <c r="N110" i="1"/>
  <c r="AB157" i="1"/>
  <c r="O107" i="1"/>
  <c r="O108" i="1" s="1"/>
  <c r="O110" i="1"/>
  <c r="M107" i="1"/>
  <c r="M108" i="1" s="1"/>
  <c r="M110" i="1"/>
  <c r="AB151" i="1"/>
  <c r="L106" i="1"/>
  <c r="L110" i="1"/>
  <c r="AB153" i="1"/>
  <c r="G107" i="1"/>
  <c r="G108" i="1" s="1"/>
  <c r="G110" i="1"/>
  <c r="AB156" i="1"/>
  <c r="P107" i="1"/>
  <c r="P108" i="1" s="1"/>
  <c r="P110" i="1"/>
  <c r="AB207" i="1"/>
  <c r="H107" i="1"/>
  <c r="H108" i="1" s="1"/>
  <c r="AB148" i="1"/>
  <c r="AB173" i="1" s="1"/>
  <c r="F106" i="1"/>
  <c r="F110" i="1"/>
  <c r="U211" i="1"/>
  <c r="V156" i="1"/>
  <c r="AA119" i="1"/>
  <c r="U262" i="1"/>
  <c r="AC119" i="1"/>
  <c r="Z119" i="1"/>
  <c r="T119" i="1"/>
  <c r="U261" i="1"/>
  <c r="Y166" i="1"/>
  <c r="Y167" i="1" s="1"/>
  <c r="V119" i="1"/>
  <c r="Y119" i="1"/>
  <c r="U119" i="1"/>
  <c r="U214" i="1"/>
  <c r="U271" i="1"/>
  <c r="U272" i="1" s="1"/>
  <c r="U215" i="1"/>
  <c r="U263" i="1"/>
  <c r="V154" i="1"/>
  <c r="U224" i="1"/>
  <c r="U223" i="1" s="1"/>
  <c r="Z155" i="1"/>
  <c r="U208" i="1"/>
  <c r="Z149" i="1"/>
  <c r="Z174" i="1" s="1"/>
  <c r="Z176" i="1" s="1"/>
  <c r="Z177" i="1" s="1"/>
  <c r="U209" i="1"/>
  <c r="V148" i="1"/>
  <c r="V173" i="1" s="1"/>
  <c r="X207" i="1"/>
  <c r="X206" i="1" s="1"/>
  <c r="V207" i="1"/>
  <c r="V206" i="1" s="1"/>
  <c r="U219" i="1"/>
  <c r="U217" i="1" s="1"/>
  <c r="X259" i="1"/>
  <c r="X149" i="1"/>
  <c r="X174" i="1" s="1"/>
  <c r="X176" i="1" s="1"/>
  <c r="X177" i="1" s="1"/>
  <c r="O66" i="1"/>
  <c r="O138" i="1" s="1"/>
  <c r="X148" i="1"/>
  <c r="X173" i="1" s="1"/>
  <c r="V165" i="1"/>
  <c r="V162" i="1" s="1"/>
  <c r="Y162" i="1"/>
  <c r="M45" i="1"/>
  <c r="W58" i="1"/>
  <c r="W59" i="1" s="1"/>
  <c r="V155" i="1"/>
  <c r="V149" i="1"/>
  <c r="V174" i="1" s="1"/>
  <c r="V176" i="1" s="1"/>
  <c r="V177" i="1" s="1"/>
  <c r="V259" i="1"/>
  <c r="Y168" i="1"/>
  <c r="V172" i="1"/>
  <c r="V153" i="1"/>
  <c r="V151" i="1"/>
  <c r="X155" i="1"/>
  <c r="P139" i="1"/>
  <c r="P66" i="1"/>
  <c r="P138" i="1" s="1"/>
  <c r="Z60" i="1"/>
  <c r="Y208" i="1"/>
  <c r="X154" i="1"/>
  <c r="Y209" i="1"/>
  <c r="X156" i="1"/>
  <c r="U185" i="1"/>
  <c r="U186" i="1" s="1"/>
  <c r="V60" i="1"/>
  <c r="Z156" i="1"/>
  <c r="Z207" i="1"/>
  <c r="Z206" i="1" s="1"/>
  <c r="G106" i="1"/>
  <c r="Z259" i="1"/>
  <c r="X151" i="1"/>
  <c r="Z148" i="1"/>
  <c r="Z173" i="1" s="1"/>
  <c r="X157" i="1"/>
  <c r="X153" i="1"/>
  <c r="X165" i="1"/>
  <c r="X168" i="1" s="1"/>
  <c r="O68" i="1"/>
  <c r="O69" i="1" s="1"/>
  <c r="O141" i="1" s="1"/>
  <c r="Z172" i="1"/>
  <c r="Z171" i="1" s="1"/>
  <c r="Y261" i="1"/>
  <c r="S66" i="1"/>
  <c r="S138" i="1" s="1"/>
  <c r="Y263" i="1"/>
  <c r="S68" i="1"/>
  <c r="S69" i="1" s="1"/>
  <c r="S141" i="1" s="1"/>
  <c r="Q35" i="1"/>
  <c r="Y262" i="1"/>
  <c r="G4" i="1"/>
  <c r="Y271" i="1"/>
  <c r="P5" i="1"/>
  <c r="P9" i="1"/>
  <c r="P10" i="1" s="1"/>
  <c r="L71" i="1"/>
  <c r="L143" i="1" s="1"/>
  <c r="L142" i="1"/>
  <c r="J4" i="1"/>
  <c r="J9" i="1"/>
  <c r="J10" i="1" s="1"/>
  <c r="M9" i="1"/>
  <c r="M10" i="1" s="1"/>
  <c r="K118" i="1"/>
  <c r="T157" i="1"/>
  <c r="Y215" i="1"/>
  <c r="V7" i="1"/>
  <c r="V8" i="1" s="1"/>
  <c r="H66" i="1"/>
  <c r="H138" i="1" s="1"/>
  <c r="H71" i="1"/>
  <c r="H143" i="1" s="1"/>
  <c r="H142" i="1"/>
  <c r="R4" i="1"/>
  <c r="R9" i="1"/>
  <c r="R10" i="1" s="1"/>
  <c r="S4" i="1"/>
  <c r="S9" i="1"/>
  <c r="S10" i="1" s="1"/>
  <c r="J71" i="1"/>
  <c r="J143" i="1" s="1"/>
  <c r="J142" i="1"/>
  <c r="I4" i="1"/>
  <c r="I9" i="1"/>
  <c r="I10" i="1" s="1"/>
  <c r="T7" i="1"/>
  <c r="T8" i="1" s="1"/>
  <c r="T5" i="1"/>
  <c r="G71" i="1"/>
  <c r="G143" i="1" s="1"/>
  <c r="G142" i="1"/>
  <c r="I30" i="1"/>
  <c r="G118" i="1"/>
  <c r="L4" i="1"/>
  <c r="L9" i="1"/>
  <c r="L10" i="1" s="1"/>
  <c r="U163" i="1"/>
  <c r="U164" i="1" s="1"/>
  <c r="R71" i="1"/>
  <c r="R143" i="1" s="1"/>
  <c r="R142" i="1"/>
  <c r="AC7" i="1"/>
  <c r="AC8" i="1" s="1"/>
  <c r="AC5" i="1"/>
  <c r="G9" i="1"/>
  <c r="G10" i="1" s="1"/>
  <c r="U166" i="1"/>
  <c r="U167" i="1" s="1"/>
  <c r="O71" i="1"/>
  <c r="O143" i="1" s="1"/>
  <c r="O142" i="1"/>
  <c r="N4" i="1"/>
  <c r="N9" i="1"/>
  <c r="N10" i="1" s="1"/>
  <c r="Z154" i="1"/>
  <c r="K4" i="1"/>
  <c r="K9" i="1"/>
  <c r="K10" i="1" s="1"/>
  <c r="U168" i="1"/>
  <c r="J139" i="1"/>
  <c r="W7" i="1"/>
  <c r="W8" i="1" s="1"/>
  <c r="K71" i="1"/>
  <c r="K143" i="1" s="1"/>
  <c r="K142" i="1"/>
  <c r="Q4" i="1"/>
  <c r="Q9" i="1"/>
  <c r="Q10" i="1" s="1"/>
  <c r="U181" i="1"/>
  <c r="Z151" i="1"/>
  <c r="Y185" i="1"/>
  <c r="J68" i="1"/>
  <c r="J69" i="1" s="1"/>
  <c r="J141" i="1" s="1"/>
  <c r="L139" i="1"/>
  <c r="G66" i="1"/>
  <c r="G138" i="1" s="1"/>
  <c r="M71" i="1"/>
  <c r="M143" i="1" s="1"/>
  <c r="M142" i="1"/>
  <c r="P71" i="1"/>
  <c r="P143" i="1" s="1"/>
  <c r="P142" i="1"/>
  <c r="Q71" i="1"/>
  <c r="Q143" i="1" s="1"/>
  <c r="Q142" i="1"/>
  <c r="AA7" i="1"/>
  <c r="AA8" i="1" s="1"/>
  <c r="U178" i="1"/>
  <c r="Z157" i="1"/>
  <c r="Y178" i="1"/>
  <c r="AB7" i="1"/>
  <c r="AB8" i="1" s="1"/>
  <c r="AB5" i="1"/>
  <c r="F9" i="1"/>
  <c r="F10" i="1" s="1"/>
  <c r="L66" i="1"/>
  <c r="L138" i="1" s="1"/>
  <c r="S71" i="1"/>
  <c r="S143" i="1" s="1"/>
  <c r="S142" i="1"/>
  <c r="O9" i="1"/>
  <c r="O10" i="1" s="1"/>
  <c r="H5" i="1"/>
  <c r="H9" i="1"/>
  <c r="H10" i="1" s="1"/>
  <c r="Z165" i="1"/>
  <c r="Z163" i="1" s="1"/>
  <c r="Z164" i="1" s="1"/>
  <c r="N71" i="1"/>
  <c r="N143" i="1" s="1"/>
  <c r="N142" i="1"/>
  <c r="O106" i="1"/>
  <c r="M68" i="1"/>
  <c r="M140" i="1" s="1"/>
  <c r="M139" i="1"/>
  <c r="Z58" i="1"/>
  <c r="Z59" i="1" s="1"/>
  <c r="H172" i="1"/>
  <c r="Z52" i="1"/>
  <c r="Z53" i="1" s="1"/>
  <c r="Z57" i="1"/>
  <c r="Y214" i="1"/>
  <c r="K120" i="1"/>
  <c r="V58" i="1"/>
  <c r="V59" i="1" s="1"/>
  <c r="Y212" i="1"/>
  <c r="V52" i="1"/>
  <c r="V53" i="1" s="1"/>
  <c r="Y224" i="1"/>
  <c r="Y223" i="1" s="1"/>
  <c r="L107" i="1"/>
  <c r="L108" i="1" s="1"/>
  <c r="Q68" i="1"/>
  <c r="Q69" i="1" s="1"/>
  <c r="Q141" i="1" s="1"/>
  <c r="G68" i="1"/>
  <c r="G69" i="1" s="1"/>
  <c r="G141" i="1" s="1"/>
  <c r="N139" i="1"/>
  <c r="Q139" i="1"/>
  <c r="H7" i="1"/>
  <c r="H8" i="1" s="1"/>
  <c r="Y219" i="1"/>
  <c r="L48" i="1"/>
  <c r="L47" i="1" s="1"/>
  <c r="N30" i="1"/>
  <c r="V57" i="1"/>
  <c r="M106" i="1"/>
  <c r="F30" i="1"/>
  <c r="Y32" i="1"/>
  <c r="K68" i="1"/>
  <c r="K140" i="1" s="1"/>
  <c r="N66" i="1"/>
  <c r="N138" i="1" s="1"/>
  <c r="K139" i="1"/>
  <c r="H139" i="1"/>
  <c r="R66" i="1"/>
  <c r="R138" i="1" s="1"/>
  <c r="S166" i="1"/>
  <c r="S167" i="1" s="1"/>
  <c r="L46" i="1"/>
  <c r="R139" i="1"/>
  <c r="P132" i="1"/>
  <c r="T154" i="1"/>
  <c r="W52" i="1"/>
  <c r="W53" i="1" s="1"/>
  <c r="T155" i="1"/>
  <c r="R140" i="1"/>
  <c r="R69" i="1"/>
  <c r="R141" i="1" s="1"/>
  <c r="L69" i="1"/>
  <c r="L141" i="1" s="1"/>
  <c r="L140" i="1"/>
  <c r="P69" i="1"/>
  <c r="P141" i="1" s="1"/>
  <c r="P140" i="1"/>
  <c r="X69" i="1"/>
  <c r="X141" i="1" s="1"/>
  <c r="X140" i="1"/>
  <c r="H69" i="1"/>
  <c r="H141" i="1" s="1"/>
  <c r="H140" i="1"/>
  <c r="W57" i="1"/>
  <c r="L5" i="1"/>
  <c r="T165" i="1"/>
  <c r="T168" i="1" s="1"/>
  <c r="G120" i="1"/>
  <c r="P148" i="1"/>
  <c r="P173" i="1" s="1"/>
  <c r="T153" i="1"/>
  <c r="O4" i="1"/>
  <c r="P155" i="1"/>
  <c r="T207" i="1"/>
  <c r="T206" i="1" s="1"/>
  <c r="F66" i="1"/>
  <c r="F138" i="1" s="1"/>
  <c r="F68" i="1"/>
  <c r="F139" i="1"/>
  <c r="M4" i="1"/>
  <c r="P172" i="1"/>
  <c r="W60" i="1"/>
  <c r="T259" i="1"/>
  <c r="N106" i="1"/>
  <c r="I66" i="1"/>
  <c r="I138" i="1" s="1"/>
  <c r="I68" i="1"/>
  <c r="I139" i="1"/>
  <c r="N69" i="1"/>
  <c r="N141" i="1" s="1"/>
  <c r="N140" i="1"/>
  <c r="F35" i="1"/>
  <c r="H132" i="1"/>
  <c r="N35" i="1"/>
  <c r="S262" i="1"/>
  <c r="T148" i="1"/>
  <c r="T173" i="1" s="1"/>
  <c r="T172" i="1"/>
  <c r="T171" i="1" s="1"/>
  <c r="Q55" i="1"/>
  <c r="Q56" i="1" s="1"/>
  <c r="Q58" i="1" s="1"/>
  <c r="Q59" i="1" s="1"/>
  <c r="P106" i="1"/>
  <c r="M46" i="1"/>
  <c r="H55" i="1"/>
  <c r="H56" i="1" s="1"/>
  <c r="H75" i="1" s="1"/>
  <c r="H74" i="1" s="1"/>
  <c r="H154" i="1"/>
  <c r="T149" i="1"/>
  <c r="T174" i="1" s="1"/>
  <c r="T176" i="1" s="1"/>
  <c r="T177" i="1" s="1"/>
  <c r="T151" i="1"/>
  <c r="H124" i="1"/>
  <c r="H125" i="1" s="1"/>
  <c r="F4" i="1"/>
  <c r="H165" i="1"/>
  <c r="H162" i="1" s="1"/>
  <c r="H151" i="1"/>
  <c r="S55" i="1"/>
  <c r="S56" i="1" s="1"/>
  <c r="S58" i="1" s="1"/>
  <c r="S59" i="1" s="1"/>
  <c r="H157" i="1"/>
  <c r="M124" i="1"/>
  <c r="M125" i="1" s="1"/>
  <c r="H129" i="1"/>
  <c r="H130" i="1"/>
  <c r="H131" i="1" s="1"/>
  <c r="Q5" i="1"/>
  <c r="H148" i="1"/>
  <c r="H173" i="1" s="1"/>
  <c r="H156" i="1"/>
  <c r="F107" i="1"/>
  <c r="F108" i="1" s="1"/>
  <c r="M130" i="1"/>
  <c r="M131" i="1" s="1"/>
  <c r="P124" i="1"/>
  <c r="P125" i="1" s="1"/>
  <c r="S5" i="1"/>
  <c r="P154" i="1"/>
  <c r="P165" i="1"/>
  <c r="P166" i="1" s="1"/>
  <c r="P167" i="1" s="1"/>
  <c r="P151" i="1"/>
  <c r="P129" i="1"/>
  <c r="M147" i="1"/>
  <c r="M146" i="1" s="1"/>
  <c r="P259" i="1"/>
  <c r="P157" i="1"/>
  <c r="P130" i="1"/>
  <c r="P131" i="1" s="1"/>
  <c r="P4" i="1"/>
  <c r="M132" i="1"/>
  <c r="P207" i="1"/>
  <c r="P206" i="1" s="1"/>
  <c r="P149" i="1"/>
  <c r="P174" i="1" s="1"/>
  <c r="P176" i="1" s="1"/>
  <c r="P177" i="1" s="1"/>
  <c r="P156" i="1"/>
  <c r="K130" i="1"/>
  <c r="K131" i="1" s="1"/>
  <c r="K124" i="1"/>
  <c r="K125" i="1" s="1"/>
  <c r="AA52" i="1"/>
  <c r="AA53" i="1" s="1"/>
  <c r="AC75" i="1"/>
  <c r="AC74" i="1" s="1"/>
  <c r="AC60" i="1"/>
  <c r="AC52" i="1"/>
  <c r="AC53" i="1" s="1"/>
  <c r="AC57" i="1"/>
  <c r="AC58" i="1"/>
  <c r="AC59" i="1" s="1"/>
  <c r="J107" i="1"/>
  <c r="J108" i="1" s="1"/>
  <c r="J106" i="1"/>
  <c r="R5" i="1"/>
  <c r="R107" i="1"/>
  <c r="R108" i="1" s="1"/>
  <c r="R106" i="1"/>
  <c r="S107" i="1"/>
  <c r="S108" i="1" s="1"/>
  <c r="S106" i="1"/>
  <c r="K107" i="1"/>
  <c r="K108" i="1" s="1"/>
  <c r="K106" i="1"/>
  <c r="I35" i="1"/>
  <c r="O117" i="1"/>
  <c r="O118" i="1"/>
  <c r="O120" i="1"/>
  <c r="Q107" i="1"/>
  <c r="Q108" i="1" s="1"/>
  <c r="Q106" i="1"/>
  <c r="L148" i="1"/>
  <c r="L173" i="1" s="1"/>
  <c r="L154" i="1"/>
  <c r="AA57" i="1"/>
  <c r="I107" i="1"/>
  <c r="I108" i="1" s="1"/>
  <c r="I106" i="1"/>
  <c r="X32" i="1"/>
  <c r="X33" i="1"/>
  <c r="X34" i="1" s="1"/>
  <c r="L153" i="1"/>
  <c r="AA261" i="1"/>
  <c r="AA262" i="1"/>
  <c r="AA263" i="1"/>
  <c r="AA271" i="1"/>
  <c r="AA272" i="1" s="1"/>
  <c r="W271" i="1"/>
  <c r="W272" i="1" s="1"/>
  <c r="W262" i="1"/>
  <c r="W263" i="1"/>
  <c r="W261" i="1"/>
  <c r="W185" i="1"/>
  <c r="W186" i="1" s="1"/>
  <c r="W181" i="1"/>
  <c r="W178" i="1"/>
  <c r="AC162" i="1"/>
  <c r="AC166" i="1"/>
  <c r="AC167" i="1" s="1"/>
  <c r="AC163" i="1"/>
  <c r="AC164" i="1" s="1"/>
  <c r="AC168" i="1"/>
  <c r="AC33" i="1"/>
  <c r="AC34" i="1" s="1"/>
  <c r="V33" i="1"/>
  <c r="V34" i="1" s="1"/>
  <c r="Y75" i="1"/>
  <c r="Y74" i="1" s="1"/>
  <c r="Y52" i="1"/>
  <c r="Y53" i="1" s="1"/>
  <c r="Y58" i="1"/>
  <c r="Y59" i="1" s="1"/>
  <c r="Y60" i="1"/>
  <c r="Y57" i="1"/>
  <c r="L129" i="1"/>
  <c r="N55" i="1"/>
  <c r="N56" i="1" s="1"/>
  <c r="N75" i="1" s="1"/>
  <c r="N74" i="1" s="1"/>
  <c r="L130" i="1"/>
  <c r="L131" i="1" s="1"/>
  <c r="P55" i="1"/>
  <c r="P56" i="1" s="1"/>
  <c r="P60" i="1" s="1"/>
  <c r="L207" i="1"/>
  <c r="L206" i="1" s="1"/>
  <c r="X7" i="1"/>
  <c r="X8" i="1" s="1"/>
  <c r="W208" i="1"/>
  <c r="W215" i="1"/>
  <c r="W224" i="1"/>
  <c r="W212" i="1"/>
  <c r="W214" i="1"/>
  <c r="W211" i="1"/>
  <c r="W219" i="1"/>
  <c r="W209" i="1"/>
  <c r="AC185" i="1"/>
  <c r="AC186" i="1" s="1"/>
  <c r="AC178" i="1"/>
  <c r="AC181" i="1"/>
  <c r="Z33" i="1"/>
  <c r="Z34" i="1" s="1"/>
  <c r="L156" i="1"/>
  <c r="L259" i="1"/>
  <c r="AA163" i="1"/>
  <c r="AA164" i="1" s="1"/>
  <c r="AA168" i="1"/>
  <c r="AA166" i="1"/>
  <c r="AA167" i="1" s="1"/>
  <c r="AA162" i="1"/>
  <c r="T75" i="1"/>
  <c r="T74" i="1" s="1"/>
  <c r="T52" i="1"/>
  <c r="T53" i="1" s="1"/>
  <c r="T58" i="1"/>
  <c r="T59" i="1" s="1"/>
  <c r="T60" i="1"/>
  <c r="T57" i="1"/>
  <c r="AB33" i="1"/>
  <c r="AB34" i="1" s="1"/>
  <c r="AB75" i="1"/>
  <c r="AB74" i="1" s="1"/>
  <c r="AB58" i="1"/>
  <c r="AB59" i="1" s="1"/>
  <c r="AB52" i="1"/>
  <c r="AB53" i="1" s="1"/>
  <c r="AB57" i="1"/>
  <c r="AB60" i="1"/>
  <c r="L172" i="1"/>
  <c r="L171" i="1" s="1"/>
  <c r="L149" i="1"/>
  <c r="L174" i="1" s="1"/>
  <c r="L176" i="1" s="1"/>
  <c r="L177" i="1" s="1"/>
  <c r="AA178" i="1"/>
  <c r="AA181" i="1"/>
  <c r="AA185" i="1"/>
  <c r="AA186" i="1" s="1"/>
  <c r="J30" i="1"/>
  <c r="J35" i="1"/>
  <c r="Y7" i="1"/>
  <c r="Y8" i="1" s="1"/>
  <c r="U33" i="1"/>
  <c r="U34" i="1" s="1"/>
  <c r="R30" i="1"/>
  <c r="R35" i="1"/>
  <c r="K132" i="1"/>
  <c r="L132" i="1"/>
  <c r="L151" i="1"/>
  <c r="L155" i="1"/>
  <c r="H149" i="1"/>
  <c r="H174" i="1" s="1"/>
  <c r="H176" i="1" s="1"/>
  <c r="H177" i="1" s="1"/>
  <c r="H153" i="1"/>
  <c r="AA60" i="1"/>
  <c r="AC209" i="1"/>
  <c r="AC208" i="1"/>
  <c r="AC215" i="1"/>
  <c r="AC214" i="1"/>
  <c r="AC224" i="1"/>
  <c r="AC212" i="1"/>
  <c r="AC211" i="1"/>
  <c r="AC219" i="1"/>
  <c r="T33" i="1"/>
  <c r="T34" i="1" s="1"/>
  <c r="S208" i="1"/>
  <c r="S215" i="1"/>
  <c r="K129" i="1"/>
  <c r="L124" i="1"/>
  <c r="L125" i="1" s="1"/>
  <c r="L165" i="1"/>
  <c r="L166" i="1" s="1"/>
  <c r="L167" i="1" s="1"/>
  <c r="Q261" i="1"/>
  <c r="Q208" i="1"/>
  <c r="Q215" i="1"/>
  <c r="AA58" i="1"/>
  <c r="AA59" i="1" s="1"/>
  <c r="AA208" i="1"/>
  <c r="AA215" i="1"/>
  <c r="AA211" i="1"/>
  <c r="AA219" i="1"/>
  <c r="AA214" i="1"/>
  <c r="AA209" i="1"/>
  <c r="AA212" i="1"/>
  <c r="AA224" i="1"/>
  <c r="W163" i="1"/>
  <c r="W164" i="1" s="1"/>
  <c r="W166" i="1"/>
  <c r="W167" i="1" s="1"/>
  <c r="W168" i="1"/>
  <c r="W162" i="1"/>
  <c r="AC261" i="1"/>
  <c r="AC262" i="1"/>
  <c r="AC271" i="1"/>
  <c r="AC272" i="1" s="1"/>
  <c r="AC263" i="1"/>
  <c r="AA33" i="1"/>
  <c r="AA34" i="1" s="1"/>
  <c r="H35" i="1"/>
  <c r="H31" i="1"/>
  <c r="H30" i="1"/>
  <c r="O51" i="1"/>
  <c r="O55" i="1"/>
  <c r="O56" i="1" s="1"/>
  <c r="I153" i="1"/>
  <c r="I157" i="1"/>
  <c r="I172" i="1"/>
  <c r="I156" i="1"/>
  <c r="I165" i="1"/>
  <c r="I155" i="1"/>
  <c r="I154" i="1"/>
  <c r="I148" i="1"/>
  <c r="I173" i="1" s="1"/>
  <c r="I149" i="1"/>
  <c r="I174" i="1" s="1"/>
  <c r="I176" i="1" s="1"/>
  <c r="I177" i="1" s="1"/>
  <c r="I151" i="1"/>
  <c r="K55" i="1"/>
  <c r="K56" i="1" s="1"/>
  <c r="K57" i="1" s="1"/>
  <c r="P31" i="1"/>
  <c r="P30" i="1"/>
  <c r="P35" i="1"/>
  <c r="F117" i="1"/>
  <c r="F118" i="1"/>
  <c r="F120" i="1"/>
  <c r="Q45" i="1"/>
  <c r="Q46" i="1"/>
  <c r="Q48" i="1"/>
  <c r="Q47" i="1" s="1"/>
  <c r="I45" i="1"/>
  <c r="I46" i="1"/>
  <c r="I48" i="1"/>
  <c r="I47" i="1" s="1"/>
  <c r="P7" i="1"/>
  <c r="P8" i="1" s="1"/>
  <c r="M55" i="1"/>
  <c r="M56" i="1" s="1"/>
  <c r="M60" i="1" s="1"/>
  <c r="N46" i="1"/>
  <c r="N48" i="1"/>
  <c r="N47" i="1" s="1"/>
  <c r="H46" i="1"/>
  <c r="H48" i="1"/>
  <c r="H47" i="1" s="1"/>
  <c r="H45" i="1"/>
  <c r="R46" i="1"/>
  <c r="R45" i="1"/>
  <c r="R48" i="1"/>
  <c r="R47" i="1" s="1"/>
  <c r="I51" i="1"/>
  <c r="I55" i="1"/>
  <c r="I56" i="1" s="1"/>
  <c r="S219" i="1"/>
  <c r="S209" i="1"/>
  <c r="S224" i="1"/>
  <c r="S211" i="1"/>
  <c r="S212" i="1"/>
  <c r="S214" i="1"/>
  <c r="J45" i="1"/>
  <c r="J46" i="1"/>
  <c r="J48" i="1"/>
  <c r="J47" i="1" s="1"/>
  <c r="Q209" i="1"/>
  <c r="Q224" i="1"/>
  <c r="Q211" i="1"/>
  <c r="Q212" i="1"/>
  <c r="Q214" i="1"/>
  <c r="Q219" i="1"/>
  <c r="R154" i="1"/>
  <c r="R148" i="1"/>
  <c r="R173" i="1" s="1"/>
  <c r="R207" i="1"/>
  <c r="R153" i="1"/>
  <c r="R157" i="1"/>
  <c r="R151" i="1"/>
  <c r="R172" i="1"/>
  <c r="R156" i="1"/>
  <c r="R165" i="1"/>
  <c r="R155" i="1"/>
  <c r="R149" i="1"/>
  <c r="R174" i="1" s="1"/>
  <c r="R176" i="1" s="1"/>
  <c r="R177" i="1" s="1"/>
  <c r="R259" i="1"/>
  <c r="K31" i="1"/>
  <c r="K30" i="1"/>
  <c r="M30" i="1"/>
  <c r="M35" i="1"/>
  <c r="M31" i="1"/>
  <c r="Q168" i="1"/>
  <c r="Q163" i="1"/>
  <c r="Q164" i="1" s="1"/>
  <c r="Q162" i="1"/>
  <c r="Q166" i="1"/>
  <c r="Q167" i="1" s="1"/>
  <c r="F46" i="1"/>
  <c r="F48" i="1"/>
  <c r="F47" i="1" s="1"/>
  <c r="J154" i="1"/>
  <c r="J148" i="1"/>
  <c r="J173" i="1" s="1"/>
  <c r="J207" i="1"/>
  <c r="J153" i="1"/>
  <c r="J157" i="1"/>
  <c r="J151" i="1"/>
  <c r="J172" i="1"/>
  <c r="J156" i="1"/>
  <c r="J165" i="1"/>
  <c r="J155" i="1"/>
  <c r="J149" i="1"/>
  <c r="J174" i="1" s="1"/>
  <c r="J176" i="1" s="1"/>
  <c r="J177" i="1" s="1"/>
  <c r="J259" i="1"/>
  <c r="P46" i="1"/>
  <c r="P45" i="1"/>
  <c r="P48" i="1"/>
  <c r="P47" i="1" s="1"/>
  <c r="G172" i="1"/>
  <c r="G156" i="1"/>
  <c r="G165" i="1"/>
  <c r="G155" i="1"/>
  <c r="G149" i="1"/>
  <c r="G174" i="1" s="1"/>
  <c r="G176" i="1" s="1"/>
  <c r="G177" i="1" s="1"/>
  <c r="G154" i="1"/>
  <c r="G153" i="1"/>
  <c r="G151" i="1"/>
  <c r="G157" i="1"/>
  <c r="G148" i="1"/>
  <c r="G173" i="1" s="1"/>
  <c r="G30" i="1"/>
  <c r="G31" i="1"/>
  <c r="G35" i="1"/>
  <c r="J51" i="1"/>
  <c r="J55" i="1"/>
  <c r="J56" i="1" s="1"/>
  <c r="G48" i="1"/>
  <c r="G47" i="1" s="1"/>
  <c r="G46" i="1"/>
  <c r="G45" i="1"/>
  <c r="L51" i="1"/>
  <c r="L55" i="1"/>
  <c r="L56" i="1" s="1"/>
  <c r="S31" i="1"/>
  <c r="S30" i="1"/>
  <c r="K46" i="1"/>
  <c r="K48" i="1"/>
  <c r="K47" i="1" s="1"/>
  <c r="S163" i="1"/>
  <c r="S164" i="1" s="1"/>
  <c r="S168" i="1"/>
  <c r="S261" i="1"/>
  <c r="S263" i="1"/>
  <c r="S271" i="1"/>
  <c r="O172" i="1"/>
  <c r="O156" i="1"/>
  <c r="O165" i="1"/>
  <c r="O155" i="1"/>
  <c r="O149" i="1"/>
  <c r="O174" i="1" s="1"/>
  <c r="O176" i="1" s="1"/>
  <c r="O177" i="1" s="1"/>
  <c r="O259" i="1"/>
  <c r="O154" i="1"/>
  <c r="O207" i="1"/>
  <c r="O148" i="1"/>
  <c r="O173" i="1" s="1"/>
  <c r="O151" i="1"/>
  <c r="O157" i="1"/>
  <c r="O153" i="1"/>
  <c r="I5" i="1"/>
  <c r="O30" i="1"/>
  <c r="O31" i="1"/>
  <c r="O35" i="1"/>
  <c r="R51" i="1"/>
  <c r="R55" i="1"/>
  <c r="R56" i="1" s="1"/>
  <c r="O46" i="1"/>
  <c r="O45" i="1"/>
  <c r="O48" i="1"/>
  <c r="O47" i="1" s="1"/>
  <c r="S46" i="1"/>
  <c r="S48" i="1"/>
  <c r="S47" i="1" s="1"/>
  <c r="J117" i="1"/>
  <c r="J120" i="1"/>
  <c r="J118" i="1"/>
  <c r="Q263" i="1"/>
  <c r="Q262" i="1"/>
  <c r="Q271" i="1"/>
  <c r="F156" i="1"/>
  <c r="F165" i="1"/>
  <c r="F155" i="1"/>
  <c r="F149" i="1"/>
  <c r="F174" i="1" s="1"/>
  <c r="F176" i="1" s="1"/>
  <c r="F177" i="1" s="1"/>
  <c r="F154" i="1"/>
  <c r="F148" i="1"/>
  <c r="F173" i="1" s="1"/>
  <c r="F153" i="1"/>
  <c r="F157" i="1"/>
  <c r="F151" i="1"/>
  <c r="F172" i="1"/>
  <c r="N156" i="1"/>
  <c r="N165" i="1"/>
  <c r="N155" i="1"/>
  <c r="N149" i="1"/>
  <c r="N174" i="1" s="1"/>
  <c r="N176" i="1" s="1"/>
  <c r="N177" i="1" s="1"/>
  <c r="N259" i="1"/>
  <c r="N154" i="1"/>
  <c r="N148" i="1"/>
  <c r="N173" i="1" s="1"/>
  <c r="N207" i="1"/>
  <c r="N153" i="1"/>
  <c r="N157" i="1"/>
  <c r="N151" i="1"/>
  <c r="N172" i="1"/>
  <c r="H4" i="1"/>
  <c r="K35" i="1"/>
  <c r="F55" i="1"/>
  <c r="N117" i="1"/>
  <c r="N118" i="1"/>
  <c r="N120" i="1"/>
  <c r="G55" i="1"/>
  <c r="G56" i="1" s="1"/>
  <c r="G51" i="1"/>
  <c r="K259" i="1"/>
  <c r="K154" i="1"/>
  <c r="K148" i="1"/>
  <c r="K173" i="1" s="1"/>
  <c r="K207" i="1"/>
  <c r="K153" i="1"/>
  <c r="K157" i="1"/>
  <c r="K151" i="1"/>
  <c r="K172" i="1"/>
  <c r="K156" i="1"/>
  <c r="K165" i="1"/>
  <c r="K155" i="1"/>
  <c r="K149" i="1"/>
  <c r="K174" i="1" s="1"/>
  <c r="K176" i="1" s="1"/>
  <c r="K177" i="1" s="1"/>
  <c r="S185" i="1"/>
  <c r="S186" i="1" s="1"/>
  <c r="S181" i="1"/>
  <c r="S178" i="1"/>
  <c r="Q185" i="1"/>
  <c r="Q186" i="1" s="1"/>
  <c r="Q181" i="1"/>
  <c r="Q178" i="1"/>
  <c r="J129" i="1"/>
  <c r="J124" i="1"/>
  <c r="J125" i="1" s="1"/>
  <c r="J132" i="1"/>
  <c r="J130" i="1"/>
  <c r="J131" i="1" s="1"/>
  <c r="N130" i="1"/>
  <c r="N131" i="1" s="1"/>
  <c r="N129" i="1"/>
  <c r="N124" i="1"/>
  <c r="N125" i="1" s="1"/>
  <c r="N132" i="1"/>
  <c r="G130" i="1"/>
  <c r="G131" i="1" s="1"/>
  <c r="G129" i="1"/>
  <c r="G124" i="1"/>
  <c r="G125" i="1" s="1"/>
  <c r="G132" i="1"/>
  <c r="O129" i="1"/>
  <c r="O130" i="1"/>
  <c r="O131" i="1" s="1"/>
  <c r="O124" i="1"/>
  <c r="O125" i="1" s="1"/>
  <c r="O132" i="1"/>
  <c r="F130" i="1"/>
  <c r="F131" i="1" s="1"/>
  <c r="F129" i="1"/>
  <c r="F124" i="1"/>
  <c r="F125" i="1" s="1"/>
  <c r="F132" i="1"/>
  <c r="I124" i="1"/>
  <c r="I125" i="1" s="1"/>
  <c r="I132" i="1"/>
  <c r="I130" i="1"/>
  <c r="I131" i="1" s="1"/>
  <c r="I129" i="1"/>
  <c r="R129" i="1"/>
  <c r="R124" i="1"/>
  <c r="R125" i="1" s="1"/>
  <c r="R132" i="1"/>
  <c r="R130" i="1"/>
  <c r="R131" i="1" s="1"/>
  <c r="P118" i="1"/>
  <c r="P117" i="1"/>
  <c r="P120" i="1"/>
  <c r="I118" i="1"/>
  <c r="I117" i="1"/>
  <c r="I120" i="1"/>
  <c r="Q117" i="1"/>
  <c r="Q118" i="1"/>
  <c r="Q120" i="1"/>
  <c r="H118" i="1"/>
  <c r="H117" i="1"/>
  <c r="H120" i="1"/>
  <c r="Z264" i="1" l="1"/>
  <c r="Z258" i="1"/>
  <c r="AB258" i="1"/>
  <c r="N264" i="1"/>
  <c r="N258" i="1"/>
  <c r="L264" i="1"/>
  <c r="L258" i="1"/>
  <c r="P264" i="1"/>
  <c r="P258" i="1"/>
  <c r="X264" i="1"/>
  <c r="X258" i="1"/>
  <c r="O264" i="1"/>
  <c r="O258" i="1"/>
  <c r="R264" i="1"/>
  <c r="R258" i="1"/>
  <c r="V264" i="1"/>
  <c r="V258" i="1"/>
  <c r="J264" i="1"/>
  <c r="J258" i="1"/>
  <c r="T264" i="1"/>
  <c r="T258" i="1"/>
  <c r="K264" i="1"/>
  <c r="K258" i="1"/>
  <c r="Q230" i="1"/>
  <c r="Q223" i="1"/>
  <c r="AC230" i="1"/>
  <c r="AC223" i="1"/>
  <c r="AA230" i="1"/>
  <c r="AA223" i="1"/>
  <c r="W230" i="1"/>
  <c r="W223" i="1"/>
  <c r="S230" i="1"/>
  <c r="S223" i="1"/>
  <c r="N213" i="1"/>
  <c r="N206" i="1"/>
  <c r="AB215" i="1"/>
  <c r="AB206" i="1"/>
  <c r="O213" i="1"/>
  <c r="O206" i="1"/>
  <c r="R213" i="1"/>
  <c r="R206" i="1"/>
  <c r="J213" i="1"/>
  <c r="J206" i="1"/>
  <c r="K213" i="1"/>
  <c r="K206" i="1"/>
  <c r="J180" i="1"/>
  <c r="J171" i="1"/>
  <c r="X180" i="1"/>
  <c r="X171" i="1"/>
  <c r="K180" i="1"/>
  <c r="K171" i="1"/>
  <c r="I180" i="1"/>
  <c r="I171" i="1"/>
  <c r="AB185" i="1"/>
  <c r="AB186" i="1" s="1"/>
  <c r="AB171" i="1"/>
  <c r="H180" i="1"/>
  <c r="H171" i="1"/>
  <c r="N180" i="1"/>
  <c r="N171" i="1"/>
  <c r="F180" i="1"/>
  <c r="F171" i="1"/>
  <c r="G180" i="1"/>
  <c r="G171" i="1"/>
  <c r="V180" i="1"/>
  <c r="V171" i="1"/>
  <c r="O180" i="1"/>
  <c r="O171" i="1"/>
  <c r="P180" i="1"/>
  <c r="P171" i="1"/>
  <c r="R180" i="1"/>
  <c r="R171" i="1"/>
  <c r="AB78" i="1"/>
  <c r="AB76" i="1"/>
  <c r="AB77" i="1"/>
  <c r="AC78" i="1"/>
  <c r="AC77" i="1"/>
  <c r="AC76" i="1"/>
  <c r="H78" i="1"/>
  <c r="H77" i="1"/>
  <c r="H76" i="1"/>
  <c r="Y78" i="1"/>
  <c r="Y76" i="1"/>
  <c r="Y77" i="1"/>
  <c r="N78" i="1"/>
  <c r="N76" i="1"/>
  <c r="N77" i="1"/>
  <c r="T78" i="1"/>
  <c r="T76" i="1"/>
  <c r="T77" i="1"/>
  <c r="L32" i="1"/>
  <c r="L36" i="1"/>
  <c r="AB262" i="1"/>
  <c r="AB264" i="1"/>
  <c r="AB271" i="1"/>
  <c r="AB272" i="1" s="1"/>
  <c r="N80" i="1"/>
  <c r="S36" i="1"/>
  <c r="S32" i="1"/>
  <c r="AB80" i="1"/>
  <c r="Y80" i="1"/>
  <c r="AC80" i="1"/>
  <c r="H80" i="1"/>
  <c r="T80" i="1"/>
  <c r="X181" i="1"/>
  <c r="T266" i="1"/>
  <c r="N266" i="1"/>
  <c r="AB266" i="1"/>
  <c r="R266" i="1"/>
  <c r="Z266" i="1"/>
  <c r="L261" i="1"/>
  <c r="P266" i="1"/>
  <c r="X266" i="1"/>
  <c r="O266" i="1"/>
  <c r="J266" i="1"/>
  <c r="K266" i="1"/>
  <c r="AB261" i="1"/>
  <c r="V262" i="1"/>
  <c r="V219" i="1"/>
  <c r="V217" i="1" s="1"/>
  <c r="V213" i="1"/>
  <c r="L211" i="1"/>
  <c r="L213" i="1"/>
  <c r="AB212" i="1"/>
  <c r="AB213" i="1"/>
  <c r="X214" i="1"/>
  <c r="X213" i="1"/>
  <c r="P215" i="1"/>
  <c r="P213" i="1"/>
  <c r="X185" i="1"/>
  <c r="X186" i="1" s="1"/>
  <c r="Y228" i="1"/>
  <c r="Y230" i="1"/>
  <c r="X178" i="1"/>
  <c r="U238" i="1"/>
  <c r="U235" i="1" s="1"/>
  <c r="U230" i="1"/>
  <c r="AB208" i="1"/>
  <c r="Z209" i="1"/>
  <c r="Z213" i="1"/>
  <c r="AB263" i="1"/>
  <c r="AB209" i="1"/>
  <c r="T224" i="1"/>
  <c r="T213" i="1"/>
  <c r="U270" i="1"/>
  <c r="L181" i="1"/>
  <c r="L180" i="1"/>
  <c r="Z181" i="1"/>
  <c r="Z180" i="1"/>
  <c r="T181" i="1"/>
  <c r="T180" i="1"/>
  <c r="M259" i="1"/>
  <c r="M258" i="1" s="1"/>
  <c r="M150" i="1"/>
  <c r="AB181" i="1"/>
  <c r="AB180" i="1"/>
  <c r="AB219" i="1"/>
  <c r="AB216" i="1" s="1"/>
  <c r="AB211" i="1"/>
  <c r="V86" i="1"/>
  <c r="V82" i="1"/>
  <c r="X209" i="1"/>
  <c r="W86" i="1"/>
  <c r="W82" i="1"/>
  <c r="AA86" i="1"/>
  <c r="AA82" i="1"/>
  <c r="Z86" i="1"/>
  <c r="Z82" i="1"/>
  <c r="T85" i="1"/>
  <c r="T84" i="1" s="1"/>
  <c r="T81" i="1"/>
  <c r="T79" i="1"/>
  <c r="Y85" i="1"/>
  <c r="Y84" i="1" s="1"/>
  <c r="Y79" i="1"/>
  <c r="Y81" i="1"/>
  <c r="AB85" i="1"/>
  <c r="AB84" i="1" s="1"/>
  <c r="AB79" i="1"/>
  <c r="AB81" i="1"/>
  <c r="AC85" i="1"/>
  <c r="AC84" i="1" s="1"/>
  <c r="AC81" i="1"/>
  <c r="AC79" i="1"/>
  <c r="AB178" i="1"/>
  <c r="H85" i="1"/>
  <c r="H84" i="1" s="1"/>
  <c r="H81" i="1"/>
  <c r="H79" i="1"/>
  <c r="N85" i="1"/>
  <c r="N84" i="1" s="1"/>
  <c r="N81" i="1"/>
  <c r="N79" i="1"/>
  <c r="AB166" i="1"/>
  <c r="AB167" i="1" s="1"/>
  <c r="AB168" i="1"/>
  <c r="AB162" i="1"/>
  <c r="AB214" i="1"/>
  <c r="R32" i="1"/>
  <c r="R36" i="1"/>
  <c r="I32" i="1"/>
  <c r="I36" i="1"/>
  <c r="P32" i="1"/>
  <c r="P36" i="1"/>
  <c r="N32" i="1"/>
  <c r="N36" i="1"/>
  <c r="Q32" i="1"/>
  <c r="Q36" i="1"/>
  <c r="K32" i="1"/>
  <c r="K36" i="1"/>
  <c r="G32" i="1"/>
  <c r="G36" i="1"/>
  <c r="M32" i="1"/>
  <c r="M36" i="1"/>
  <c r="H32" i="1"/>
  <c r="H36" i="1"/>
  <c r="J32" i="1"/>
  <c r="J36" i="1"/>
  <c r="F32" i="1"/>
  <c r="F36" i="1"/>
  <c r="AB224" i="1"/>
  <c r="AB223" i="1" s="1"/>
  <c r="O32" i="1"/>
  <c r="O36" i="1"/>
  <c r="T162" i="1"/>
  <c r="G140" i="1"/>
  <c r="U234" i="1"/>
  <c r="U225" i="1"/>
  <c r="U269" i="1"/>
  <c r="V209" i="1"/>
  <c r="V215" i="1"/>
  <c r="U226" i="1"/>
  <c r="U268" i="1"/>
  <c r="Q119" i="1"/>
  <c r="J119" i="1"/>
  <c r="O119" i="1"/>
  <c r="K119" i="1"/>
  <c r="G119" i="1"/>
  <c r="P119" i="1"/>
  <c r="U232" i="1"/>
  <c r="I119" i="1"/>
  <c r="N119" i="1"/>
  <c r="U243" i="1"/>
  <c r="U242" i="1" s="1"/>
  <c r="U228" i="1"/>
  <c r="H119" i="1"/>
  <c r="F119" i="1"/>
  <c r="U229" i="1"/>
  <c r="S268" i="1"/>
  <c r="S272" i="1"/>
  <c r="Z262" i="1"/>
  <c r="Y268" i="1"/>
  <c r="Y272" i="1"/>
  <c r="Q268" i="1"/>
  <c r="Q272" i="1"/>
  <c r="X263" i="1"/>
  <c r="V263" i="1"/>
  <c r="U218" i="1"/>
  <c r="V208" i="1"/>
  <c r="V211" i="1"/>
  <c r="X208" i="1"/>
  <c r="V214" i="1"/>
  <c r="X261" i="1"/>
  <c r="V185" i="1"/>
  <c r="V183" i="1" s="1"/>
  <c r="V184" i="1" s="1"/>
  <c r="X271" i="1"/>
  <c r="V271" i="1"/>
  <c r="X212" i="1"/>
  <c r="V224" i="1"/>
  <c r="V223" i="1" s="1"/>
  <c r="V261" i="1"/>
  <c r="X262" i="1"/>
  <c r="X224" i="1"/>
  <c r="X223" i="1" s="1"/>
  <c r="V168" i="1"/>
  <c r="X215" i="1"/>
  <c r="V212" i="1"/>
  <c r="V166" i="1"/>
  <c r="V167" i="1" s="1"/>
  <c r="V266" i="1"/>
  <c r="V178" i="1"/>
  <c r="Y216" i="1"/>
  <c r="Y220" i="1"/>
  <c r="Q216" i="1"/>
  <c r="Q220" i="1"/>
  <c r="S216" i="1"/>
  <c r="S220" i="1"/>
  <c r="V163" i="1"/>
  <c r="V164" i="1" s="1"/>
  <c r="W216" i="1"/>
  <c r="W220" i="1"/>
  <c r="X219" i="1"/>
  <c r="AC216" i="1"/>
  <c r="AC220" i="1"/>
  <c r="AA216" i="1"/>
  <c r="AA220" i="1"/>
  <c r="X211" i="1"/>
  <c r="U216" i="1"/>
  <c r="U220" i="1"/>
  <c r="Z271" i="1"/>
  <c r="Z268" i="1" s="1"/>
  <c r="Z263" i="1"/>
  <c r="S140" i="1"/>
  <c r="Z261" i="1"/>
  <c r="T166" i="1"/>
  <c r="T167" i="1" s="1"/>
  <c r="V181" i="1"/>
  <c r="F33" i="1"/>
  <c r="F34" i="1" s="1"/>
  <c r="U183" i="1"/>
  <c r="U184" i="1" s="1"/>
  <c r="U159" i="1"/>
  <c r="U160" i="1" s="1"/>
  <c r="U190" i="1" s="1"/>
  <c r="U182" i="1"/>
  <c r="L224" i="1"/>
  <c r="L223" i="1" s="1"/>
  <c r="P162" i="1"/>
  <c r="Y218" i="1"/>
  <c r="P178" i="1"/>
  <c r="Y182" i="1"/>
  <c r="Y186" i="1"/>
  <c r="T178" i="1"/>
  <c r="X166" i="1"/>
  <c r="X167" i="1" s="1"/>
  <c r="X162" i="1"/>
  <c r="X163" i="1"/>
  <c r="X164" i="1" s="1"/>
  <c r="Y270" i="1"/>
  <c r="Y269" i="1"/>
  <c r="Z178" i="1"/>
  <c r="H178" i="1"/>
  <c r="Z214" i="1"/>
  <c r="H181" i="1"/>
  <c r="Z212" i="1"/>
  <c r="H185" i="1"/>
  <c r="H186" i="1" s="1"/>
  <c r="Z224" i="1"/>
  <c r="Z223" i="1" s="1"/>
  <c r="O140" i="1"/>
  <c r="Z219" i="1"/>
  <c r="Z211" i="1"/>
  <c r="K69" i="1"/>
  <c r="K141" i="1" s="1"/>
  <c r="H168" i="1"/>
  <c r="Z215" i="1"/>
  <c r="T215" i="1"/>
  <c r="N58" i="1"/>
  <c r="N59" i="1" s="1"/>
  <c r="M151" i="1"/>
  <c r="H166" i="1"/>
  <c r="H167" i="1" s="1"/>
  <c r="Z208" i="1"/>
  <c r="Z185" i="1"/>
  <c r="H60" i="1"/>
  <c r="M207" i="1"/>
  <c r="M206" i="1" s="1"/>
  <c r="H163" i="1"/>
  <c r="H164" i="1" s="1"/>
  <c r="M69" i="1"/>
  <c r="M141" i="1" s="1"/>
  <c r="Z166" i="1"/>
  <c r="Z167" i="1" s="1"/>
  <c r="H57" i="1"/>
  <c r="P57" i="1"/>
  <c r="Y217" i="1"/>
  <c r="Y232" i="1"/>
  <c r="Y234" i="1"/>
  <c r="T214" i="1"/>
  <c r="T219" i="1"/>
  <c r="S60" i="1"/>
  <c r="T211" i="1"/>
  <c r="T208" i="1"/>
  <c r="T209" i="1"/>
  <c r="Q140" i="1"/>
  <c r="Q33" i="1"/>
  <c r="Q34" i="1" s="1"/>
  <c r="Z162" i="1"/>
  <c r="H58" i="1"/>
  <c r="H59" i="1" s="1"/>
  <c r="N7" i="1"/>
  <c r="N8" i="1" s="1"/>
  <c r="N5" i="1"/>
  <c r="Z168" i="1"/>
  <c r="J140" i="1"/>
  <c r="M7" i="1"/>
  <c r="M8" i="1" s="1"/>
  <c r="M5" i="1"/>
  <c r="I33" i="1"/>
  <c r="I34" i="1" s="1"/>
  <c r="O7" i="1"/>
  <c r="O8" i="1" s="1"/>
  <c r="O5" i="1"/>
  <c r="P209" i="1"/>
  <c r="I7" i="1"/>
  <c r="I8" i="1" s="1"/>
  <c r="Y183" i="1"/>
  <c r="Y184" i="1" s="1"/>
  <c r="L263" i="1"/>
  <c r="P181" i="1"/>
  <c r="Q7" i="1"/>
  <c r="Q8" i="1" s="1"/>
  <c r="J7" i="1"/>
  <c r="J8" i="1" s="1"/>
  <c r="J5" i="1"/>
  <c r="Y159" i="1"/>
  <c r="Y160" i="1" s="1"/>
  <c r="Y190" i="1" s="1"/>
  <c r="K7" i="1"/>
  <c r="K8" i="1" s="1"/>
  <c r="K5" i="1"/>
  <c r="G7" i="1"/>
  <c r="G8" i="1" s="1"/>
  <c r="G5" i="1"/>
  <c r="F7" i="1"/>
  <c r="F8" i="1" s="1"/>
  <c r="F5" i="1"/>
  <c r="Y225" i="1"/>
  <c r="T271" i="1"/>
  <c r="Y226" i="1"/>
  <c r="T261" i="1"/>
  <c r="Y229" i="1"/>
  <c r="T263" i="1"/>
  <c r="Y238" i="1"/>
  <c r="Y237" i="1" s="1"/>
  <c r="T262" i="1"/>
  <c r="T163" i="1"/>
  <c r="T164" i="1" s="1"/>
  <c r="Y243" i="1"/>
  <c r="Y242" i="1" s="1"/>
  <c r="K75" i="1"/>
  <c r="K74" i="1" s="1"/>
  <c r="P185" i="1"/>
  <c r="K60" i="1"/>
  <c r="Q57" i="1"/>
  <c r="Q52" i="1"/>
  <c r="Q53" i="1" s="1"/>
  <c r="S57" i="1"/>
  <c r="T212" i="1"/>
  <c r="I69" i="1"/>
  <c r="I141" i="1" s="1"/>
  <c r="I140" i="1"/>
  <c r="F69" i="1"/>
  <c r="F141" i="1" s="1"/>
  <c r="F140" i="1"/>
  <c r="N57" i="1"/>
  <c r="S7" i="1"/>
  <c r="S8" i="1" s="1"/>
  <c r="L7" i="1"/>
  <c r="L8" i="1" s="1"/>
  <c r="S52" i="1"/>
  <c r="S53" i="1" s="1"/>
  <c r="S75" i="1"/>
  <c r="S74" i="1" s="1"/>
  <c r="N33" i="1"/>
  <c r="N34" i="1" s="1"/>
  <c r="H52" i="1"/>
  <c r="H53" i="1" s="1"/>
  <c r="P212" i="1"/>
  <c r="L162" i="1"/>
  <c r="L163" i="1"/>
  <c r="L164" i="1" s="1"/>
  <c r="M155" i="1"/>
  <c r="P208" i="1"/>
  <c r="T185" i="1"/>
  <c r="T159" i="1" s="1"/>
  <c r="T160" i="1" s="1"/>
  <c r="T190" i="1" s="1"/>
  <c r="T189" i="1" s="1"/>
  <c r="P52" i="1"/>
  <c r="P53" i="1" s="1"/>
  <c r="Q60" i="1"/>
  <c r="Q75" i="1"/>
  <c r="Q74" i="1" s="1"/>
  <c r="M52" i="1"/>
  <c r="M53" i="1" s="1"/>
  <c r="P224" i="1"/>
  <c r="P223" i="1" s="1"/>
  <c r="P163" i="1"/>
  <c r="P164" i="1" s="1"/>
  <c r="M149" i="1"/>
  <c r="M174" i="1" s="1"/>
  <c r="M176" i="1" s="1"/>
  <c r="M177" i="1" s="1"/>
  <c r="M172" i="1"/>
  <c r="M171" i="1" s="1"/>
  <c r="M148" i="1"/>
  <c r="M173" i="1" s="1"/>
  <c r="M165" i="1"/>
  <c r="M163" i="1" s="1"/>
  <c r="M164" i="1" s="1"/>
  <c r="P219" i="1"/>
  <c r="P168" i="1"/>
  <c r="M156" i="1"/>
  <c r="M157" i="1"/>
  <c r="M154" i="1"/>
  <c r="L178" i="1"/>
  <c r="P211" i="1"/>
  <c r="P214" i="1"/>
  <c r="M153" i="1"/>
  <c r="L185" i="1"/>
  <c r="M57" i="1"/>
  <c r="M75" i="1"/>
  <c r="M74" i="1" s="1"/>
  <c r="N60" i="1"/>
  <c r="P271" i="1"/>
  <c r="P261" i="1"/>
  <c r="L262" i="1"/>
  <c r="L266" i="1"/>
  <c r="M58" i="1"/>
  <c r="M59" i="1" s="1"/>
  <c r="N52" i="1"/>
  <c r="N53" i="1" s="1"/>
  <c r="P263" i="1"/>
  <c r="L271" i="1"/>
  <c r="P262" i="1"/>
  <c r="K52" i="1"/>
  <c r="K53" i="1" s="1"/>
  <c r="L219" i="1"/>
  <c r="K58" i="1"/>
  <c r="K59" i="1" s="1"/>
  <c r="R7" i="1"/>
  <c r="R8" i="1" s="1"/>
  <c r="L214" i="1"/>
  <c r="L209" i="1"/>
  <c r="L212" i="1"/>
  <c r="L168" i="1"/>
  <c r="S225" i="1"/>
  <c r="S234" i="1"/>
  <c r="W217" i="1"/>
  <c r="W218" i="1"/>
  <c r="W269" i="1"/>
  <c r="W268" i="1"/>
  <c r="W270" i="1"/>
  <c r="P75" i="1"/>
  <c r="P74" i="1" s="1"/>
  <c r="N208" i="1"/>
  <c r="N215" i="1"/>
  <c r="AC218" i="1"/>
  <c r="AC217" i="1"/>
  <c r="L208" i="1"/>
  <c r="L215" i="1"/>
  <c r="AB182" i="1"/>
  <c r="AB159" i="1"/>
  <c r="AB160" i="1" s="1"/>
  <c r="AB190" i="1" s="1"/>
  <c r="AB189" i="1" s="1"/>
  <c r="AB183" i="1"/>
  <c r="AB184" i="1" s="1"/>
  <c r="P58" i="1"/>
  <c r="P59" i="1" s="1"/>
  <c r="R33" i="1"/>
  <c r="R34" i="1" s="1"/>
  <c r="W183" i="1"/>
  <c r="W184" i="1" s="1"/>
  <c r="W159" i="1"/>
  <c r="W160" i="1" s="1"/>
  <c r="W190" i="1" s="1"/>
  <c r="W189" i="1" s="1"/>
  <c r="W182" i="1"/>
  <c r="AA269" i="1"/>
  <c r="AA268" i="1"/>
  <c r="AA270" i="1"/>
  <c r="AC182" i="1"/>
  <c r="AC159" i="1"/>
  <c r="AC160" i="1" s="1"/>
  <c r="AC190" i="1" s="1"/>
  <c r="AC189" i="1" s="1"/>
  <c r="AC183" i="1"/>
  <c r="AC184" i="1" s="1"/>
  <c r="AC226" i="1"/>
  <c r="AC225" i="1"/>
  <c r="AC234" i="1"/>
  <c r="AC238" i="1"/>
  <c r="AC229" i="1"/>
  <c r="AC243" i="1"/>
  <c r="AC228" i="1"/>
  <c r="AC232" i="1"/>
  <c r="J33" i="1"/>
  <c r="J34" i="1" s="1"/>
  <c r="W225" i="1"/>
  <c r="W234" i="1"/>
  <c r="W228" i="1"/>
  <c r="W226" i="1"/>
  <c r="W238" i="1"/>
  <c r="W229" i="1"/>
  <c r="W232" i="1"/>
  <c r="W243" i="1"/>
  <c r="K208" i="1"/>
  <c r="K215" i="1"/>
  <c r="J208" i="1"/>
  <c r="J215" i="1"/>
  <c r="AC270" i="1"/>
  <c r="AC268" i="1"/>
  <c r="AC269" i="1"/>
  <c r="Q225" i="1"/>
  <c r="Q234" i="1"/>
  <c r="AA225" i="1"/>
  <c r="AA234" i="1"/>
  <c r="AA243" i="1"/>
  <c r="AA232" i="1"/>
  <c r="AA226" i="1"/>
  <c r="AA238" i="1"/>
  <c r="AA229" i="1"/>
  <c r="AA228" i="1"/>
  <c r="AA183" i="1"/>
  <c r="AA184" i="1" s="1"/>
  <c r="AA159" i="1"/>
  <c r="AA160" i="1" s="1"/>
  <c r="AA190" i="1" s="1"/>
  <c r="AA189" i="1" s="1"/>
  <c r="AA182" i="1"/>
  <c r="AA217" i="1"/>
  <c r="AA218" i="1"/>
  <c r="F56" i="1"/>
  <c r="F58" i="1" s="1"/>
  <c r="F59" i="1" s="1"/>
  <c r="O208" i="1"/>
  <c r="O215" i="1"/>
  <c r="R208" i="1"/>
  <c r="R215" i="1"/>
  <c r="K163" i="1"/>
  <c r="K164" i="1" s="1"/>
  <c r="K168" i="1"/>
  <c r="K166" i="1"/>
  <c r="K167" i="1" s="1"/>
  <c r="K162" i="1"/>
  <c r="N162" i="1"/>
  <c r="N166" i="1"/>
  <c r="N167" i="1" s="1"/>
  <c r="N163" i="1"/>
  <c r="N164" i="1" s="1"/>
  <c r="N168" i="1"/>
  <c r="O209" i="1"/>
  <c r="O212" i="1"/>
  <c r="O214" i="1"/>
  <c r="O219" i="1"/>
  <c r="O224" i="1"/>
  <c r="O211" i="1"/>
  <c r="R209" i="1"/>
  <c r="R224" i="1"/>
  <c r="R211" i="1"/>
  <c r="R212" i="1"/>
  <c r="R214" i="1"/>
  <c r="R219" i="1"/>
  <c r="I58" i="1"/>
  <c r="I59" i="1" s="1"/>
  <c r="I60" i="1"/>
  <c r="I57" i="1"/>
  <c r="I75" i="1"/>
  <c r="I74" i="1" s="1"/>
  <c r="I52" i="1"/>
  <c r="I53" i="1" s="1"/>
  <c r="J75" i="1"/>
  <c r="J74" i="1" s="1"/>
  <c r="J57" i="1"/>
  <c r="J58" i="1"/>
  <c r="J59" i="1" s="1"/>
  <c r="J52" i="1"/>
  <c r="J53" i="1" s="1"/>
  <c r="J60" i="1"/>
  <c r="J162" i="1"/>
  <c r="J168" i="1"/>
  <c r="J163" i="1"/>
  <c r="J164" i="1" s="1"/>
  <c r="J166" i="1"/>
  <c r="J167" i="1" s="1"/>
  <c r="I163" i="1"/>
  <c r="I164" i="1" s="1"/>
  <c r="I166" i="1"/>
  <c r="I167" i="1" s="1"/>
  <c r="I162" i="1"/>
  <c r="I168" i="1"/>
  <c r="G33" i="1"/>
  <c r="G34" i="1" s="1"/>
  <c r="S229" i="1"/>
  <c r="S226" i="1"/>
  <c r="S243" i="1"/>
  <c r="S238" i="1"/>
  <c r="S232" i="1"/>
  <c r="S228" i="1"/>
  <c r="K33" i="1"/>
  <c r="K34" i="1" s="1"/>
  <c r="Q182" i="1"/>
  <c r="Q159" i="1"/>
  <c r="Q160" i="1" s="1"/>
  <c r="Q190" i="1" s="1"/>
  <c r="Q189" i="1" s="1"/>
  <c r="Q183" i="1"/>
  <c r="Q184" i="1" s="1"/>
  <c r="S182" i="1"/>
  <c r="S159" i="1"/>
  <c r="S160" i="1" s="1"/>
  <c r="S190" i="1" s="1"/>
  <c r="S189" i="1" s="1"/>
  <c r="S183" i="1"/>
  <c r="S184" i="1" s="1"/>
  <c r="K185" i="1"/>
  <c r="K186" i="1" s="1"/>
  <c r="K181" i="1"/>
  <c r="K178" i="1"/>
  <c r="N209" i="1"/>
  <c r="N214" i="1"/>
  <c r="N219" i="1"/>
  <c r="N224" i="1"/>
  <c r="N211" i="1"/>
  <c r="N212" i="1"/>
  <c r="O262" i="1"/>
  <c r="O271" i="1"/>
  <c r="O261" i="1"/>
  <c r="O263" i="1"/>
  <c r="S269" i="1"/>
  <c r="S270" i="1"/>
  <c r="L52" i="1"/>
  <c r="L53" i="1" s="1"/>
  <c r="L60" i="1"/>
  <c r="L75" i="1"/>
  <c r="L74" i="1" s="1"/>
  <c r="L57" i="1"/>
  <c r="L58" i="1"/>
  <c r="L59" i="1" s="1"/>
  <c r="J185" i="1"/>
  <c r="J186" i="1" s="1"/>
  <c r="J181" i="1"/>
  <c r="J178" i="1"/>
  <c r="M33" i="1"/>
  <c r="M34" i="1" s="1"/>
  <c r="I185" i="1"/>
  <c r="I186" i="1" s="1"/>
  <c r="I181" i="1"/>
  <c r="I178" i="1"/>
  <c r="O57" i="1"/>
  <c r="O60" i="1"/>
  <c r="O75" i="1"/>
  <c r="O74" i="1" s="1"/>
  <c r="O52" i="1"/>
  <c r="O53" i="1" s="1"/>
  <c r="O58" i="1"/>
  <c r="O59" i="1" s="1"/>
  <c r="G60" i="1"/>
  <c r="G58" i="1"/>
  <c r="G59" i="1" s="1"/>
  <c r="G57" i="1"/>
  <c r="G75" i="1"/>
  <c r="G74" i="1" s="1"/>
  <c r="G52" i="1"/>
  <c r="G53" i="1" s="1"/>
  <c r="S217" i="1"/>
  <c r="S218" i="1"/>
  <c r="O185" i="1"/>
  <c r="O186" i="1" s="1"/>
  <c r="O181" i="1"/>
  <c r="O178" i="1"/>
  <c r="K261" i="1"/>
  <c r="K263" i="1"/>
  <c r="K271" i="1"/>
  <c r="K262" i="1"/>
  <c r="R58" i="1"/>
  <c r="R59" i="1" s="1"/>
  <c r="R75" i="1"/>
  <c r="R74" i="1" s="1"/>
  <c r="R57" i="1"/>
  <c r="R52" i="1"/>
  <c r="R53" i="1" s="1"/>
  <c r="R60" i="1"/>
  <c r="G168" i="1"/>
  <c r="G162" i="1"/>
  <c r="G166" i="1"/>
  <c r="G167" i="1" s="1"/>
  <c r="G163" i="1"/>
  <c r="G164" i="1" s="1"/>
  <c r="J261" i="1"/>
  <c r="J271" i="1"/>
  <c r="J263" i="1"/>
  <c r="J262" i="1"/>
  <c r="R185" i="1"/>
  <c r="R186" i="1" s="1"/>
  <c r="R181" i="1"/>
  <c r="R178" i="1"/>
  <c r="Q270" i="1"/>
  <c r="Q269" i="1"/>
  <c r="R162" i="1"/>
  <c r="R168" i="1"/>
  <c r="R163" i="1"/>
  <c r="R164" i="1" s="1"/>
  <c r="R166" i="1"/>
  <c r="R167" i="1" s="1"/>
  <c r="Q226" i="1"/>
  <c r="Q238" i="1"/>
  <c r="Q232" i="1"/>
  <c r="Q228" i="1"/>
  <c r="Q229" i="1"/>
  <c r="Q243" i="1"/>
  <c r="N261" i="1"/>
  <c r="N271" i="1"/>
  <c r="N262" i="1"/>
  <c r="N263" i="1"/>
  <c r="F181" i="1"/>
  <c r="F178" i="1"/>
  <c r="F185" i="1"/>
  <c r="F186" i="1" s="1"/>
  <c r="F162" i="1"/>
  <c r="F163" i="1"/>
  <c r="F164" i="1" s="1"/>
  <c r="F168" i="1"/>
  <c r="F166" i="1"/>
  <c r="F167" i="1" s="1"/>
  <c r="O168" i="1"/>
  <c r="O163" i="1"/>
  <c r="O164" i="1" s="1"/>
  <c r="O162" i="1"/>
  <c r="O166" i="1"/>
  <c r="O167" i="1" s="1"/>
  <c r="Q217" i="1"/>
  <c r="Q218" i="1"/>
  <c r="P33" i="1"/>
  <c r="P34" i="1" s="1"/>
  <c r="K219" i="1"/>
  <c r="K224" i="1"/>
  <c r="K211" i="1"/>
  <c r="K212" i="1"/>
  <c r="K209" i="1"/>
  <c r="K214" i="1"/>
  <c r="N181" i="1"/>
  <c r="N178" i="1"/>
  <c r="N185" i="1"/>
  <c r="N186" i="1" s="1"/>
  <c r="O33" i="1"/>
  <c r="O34" i="1" s="1"/>
  <c r="G185" i="1"/>
  <c r="G186" i="1" s="1"/>
  <c r="G181" i="1"/>
  <c r="G178" i="1"/>
  <c r="J224" i="1"/>
  <c r="J211" i="1"/>
  <c r="J212" i="1"/>
  <c r="J209" i="1"/>
  <c r="J214" i="1"/>
  <c r="J219" i="1"/>
  <c r="R262" i="1"/>
  <c r="R261" i="1"/>
  <c r="R271" i="1"/>
  <c r="R263" i="1"/>
  <c r="H33" i="1"/>
  <c r="H34" i="1" s="1"/>
  <c r="Q248" i="1" l="1"/>
  <c r="Q242" i="1"/>
  <c r="S248" i="1"/>
  <c r="S242" i="1"/>
  <c r="AA248" i="1"/>
  <c r="AA242" i="1"/>
  <c r="AC248" i="1"/>
  <c r="AC242" i="1"/>
  <c r="W248" i="1"/>
  <c r="W242" i="1"/>
  <c r="R230" i="1"/>
  <c r="R223" i="1"/>
  <c r="T230" i="1"/>
  <c r="T223" i="1"/>
  <c r="J230" i="1"/>
  <c r="J223" i="1"/>
  <c r="K230" i="1"/>
  <c r="K223" i="1"/>
  <c r="O230" i="1"/>
  <c r="O223" i="1"/>
  <c r="N230" i="1"/>
  <c r="N223" i="1"/>
  <c r="U144" i="1"/>
  <c r="U189" i="1"/>
  <c r="Y144" i="1"/>
  <c r="Y189" i="1"/>
  <c r="W197" i="1"/>
  <c r="W144" i="1"/>
  <c r="AC197" i="1"/>
  <c r="AC144" i="1"/>
  <c r="T197" i="1"/>
  <c r="T144" i="1"/>
  <c r="Q197" i="1"/>
  <c r="Q144" i="1"/>
  <c r="AA197" i="1"/>
  <c r="AA144" i="1"/>
  <c r="AB197" i="1"/>
  <c r="AB144" i="1"/>
  <c r="S197" i="1"/>
  <c r="S144" i="1"/>
  <c r="AB270" i="1"/>
  <c r="O78" i="1"/>
  <c r="O76" i="1"/>
  <c r="O77" i="1"/>
  <c r="S78" i="1"/>
  <c r="S77" i="1"/>
  <c r="S76" i="1"/>
  <c r="L78" i="1"/>
  <c r="L76" i="1"/>
  <c r="L77" i="1"/>
  <c r="Q78" i="1"/>
  <c r="Q76" i="1"/>
  <c r="Q77" i="1"/>
  <c r="P78" i="1"/>
  <c r="P76" i="1"/>
  <c r="P77" i="1"/>
  <c r="K78" i="1"/>
  <c r="K77" i="1"/>
  <c r="K76" i="1"/>
  <c r="R78" i="1"/>
  <c r="R77" i="1"/>
  <c r="R76" i="1"/>
  <c r="G78" i="1"/>
  <c r="G76" i="1"/>
  <c r="G77" i="1"/>
  <c r="M78" i="1"/>
  <c r="M76" i="1"/>
  <c r="M77" i="1"/>
  <c r="I78" i="1"/>
  <c r="I77" i="1"/>
  <c r="I76" i="1"/>
  <c r="J78" i="1"/>
  <c r="J77" i="1"/>
  <c r="J76" i="1"/>
  <c r="AB269" i="1"/>
  <c r="AB268" i="1"/>
  <c r="M262" i="1"/>
  <c r="M264" i="1"/>
  <c r="S80" i="1"/>
  <c r="R80" i="1"/>
  <c r="G80" i="1"/>
  <c r="P80" i="1"/>
  <c r="K80" i="1"/>
  <c r="J80" i="1"/>
  <c r="M80" i="1"/>
  <c r="I80" i="1"/>
  <c r="U239" i="1"/>
  <c r="Q80" i="1"/>
  <c r="O80" i="1"/>
  <c r="L80" i="1"/>
  <c r="U237" i="1"/>
  <c r="U236" i="1"/>
  <c r="M266" i="1"/>
  <c r="U245" i="1"/>
  <c r="U248" i="1"/>
  <c r="Y244" i="1"/>
  <c r="Y248" i="1"/>
  <c r="T229" i="1"/>
  <c r="T232" i="1"/>
  <c r="T243" i="1"/>
  <c r="M263" i="1"/>
  <c r="V220" i="1"/>
  <c r="M261" i="1"/>
  <c r="V216" i="1"/>
  <c r="Z232" i="1"/>
  <c r="Z230" i="1"/>
  <c r="T238" i="1"/>
  <c r="T237" i="1" s="1"/>
  <c r="T234" i="1"/>
  <c r="V225" i="1"/>
  <c r="V230" i="1"/>
  <c r="T225" i="1"/>
  <c r="AB229" i="1"/>
  <c r="AB230" i="1"/>
  <c r="X183" i="1"/>
  <c r="X184" i="1" s="1"/>
  <c r="T226" i="1"/>
  <c r="X159" i="1"/>
  <c r="X160" i="1" s="1"/>
  <c r="X190" i="1" s="1"/>
  <c r="X189" i="1" s="1"/>
  <c r="V218" i="1"/>
  <c r="P225" i="1"/>
  <c r="P230" i="1"/>
  <c r="X182" i="1"/>
  <c r="L229" i="1"/>
  <c r="L230" i="1"/>
  <c r="T228" i="1"/>
  <c r="M209" i="1"/>
  <c r="M213" i="1"/>
  <c r="X225" i="1"/>
  <c r="X230" i="1"/>
  <c r="AB217" i="1"/>
  <c r="AB218" i="1"/>
  <c r="AB238" i="1"/>
  <c r="AB239" i="1" s="1"/>
  <c r="AB220" i="1"/>
  <c r="M185" i="1"/>
  <c r="M186" i="1" s="1"/>
  <c r="M180" i="1"/>
  <c r="U198" i="1"/>
  <c r="U197" i="1"/>
  <c r="Y191" i="1"/>
  <c r="Y197" i="1"/>
  <c r="M271" i="1"/>
  <c r="M269" i="1" s="1"/>
  <c r="H86" i="1"/>
  <c r="H82" i="1"/>
  <c r="T86" i="1"/>
  <c r="T82" i="1"/>
  <c r="AB86" i="1"/>
  <c r="AB82" i="1"/>
  <c r="N86" i="1"/>
  <c r="N82" i="1"/>
  <c r="AC86" i="1"/>
  <c r="AC82" i="1"/>
  <c r="Y86" i="1"/>
  <c r="Y82" i="1"/>
  <c r="J85" i="1"/>
  <c r="J84" i="1" s="1"/>
  <c r="J79" i="1"/>
  <c r="J81" i="1"/>
  <c r="O85" i="1"/>
  <c r="O84" i="1" s="1"/>
  <c r="O79" i="1"/>
  <c r="O81" i="1"/>
  <c r="I85" i="1"/>
  <c r="I84" i="1" s="1"/>
  <c r="I81" i="1"/>
  <c r="I79" i="1"/>
  <c r="Q85" i="1"/>
  <c r="Q84" i="1" s="1"/>
  <c r="Q79" i="1"/>
  <c r="Q81" i="1"/>
  <c r="S85" i="1"/>
  <c r="S84" i="1" s="1"/>
  <c r="S79" i="1"/>
  <c r="S81" i="1"/>
  <c r="L85" i="1"/>
  <c r="L84" i="1" s="1"/>
  <c r="L79" i="1"/>
  <c r="L81" i="1"/>
  <c r="P85" i="1"/>
  <c r="P84" i="1" s="1"/>
  <c r="P79" i="1"/>
  <c r="P81" i="1"/>
  <c r="R85" i="1"/>
  <c r="R84" i="1" s="1"/>
  <c r="R79" i="1"/>
  <c r="R81" i="1"/>
  <c r="M85" i="1"/>
  <c r="M84" i="1" s="1"/>
  <c r="M81" i="1"/>
  <c r="M79" i="1"/>
  <c r="K85" i="1"/>
  <c r="K84" i="1" s="1"/>
  <c r="K81" i="1"/>
  <c r="K79" i="1"/>
  <c r="G85" i="1"/>
  <c r="G84" i="1" s="1"/>
  <c r="G79" i="1"/>
  <c r="G81" i="1"/>
  <c r="X226" i="1"/>
  <c r="AB232" i="1"/>
  <c r="AB243" i="1"/>
  <c r="AB242" i="1" s="1"/>
  <c r="AB226" i="1"/>
  <c r="AB225" i="1"/>
  <c r="AB228" i="1"/>
  <c r="Z270" i="1"/>
  <c r="U247" i="1"/>
  <c r="AB234" i="1"/>
  <c r="U254" i="1"/>
  <c r="U251" i="1" s="1"/>
  <c r="U249" i="1"/>
  <c r="U246" i="1"/>
  <c r="U250" i="1"/>
  <c r="U244" i="1"/>
  <c r="V182" i="1"/>
  <c r="N268" i="1"/>
  <c r="N272" i="1"/>
  <c r="J268" i="1"/>
  <c r="J272" i="1"/>
  <c r="V269" i="1"/>
  <c r="V272" i="1"/>
  <c r="P268" i="1"/>
  <c r="P272" i="1"/>
  <c r="T270" i="1"/>
  <c r="T272" i="1"/>
  <c r="V268" i="1"/>
  <c r="X268" i="1"/>
  <c r="X272" i="1"/>
  <c r="X270" i="1"/>
  <c r="V228" i="1"/>
  <c r="Z269" i="1"/>
  <c r="Z272" i="1"/>
  <c r="R268" i="1"/>
  <c r="R272" i="1"/>
  <c r="L268" i="1"/>
  <c r="L272" i="1"/>
  <c r="K268" i="1"/>
  <c r="K272" i="1"/>
  <c r="O268" i="1"/>
  <c r="O272" i="1"/>
  <c r="V270" i="1"/>
  <c r="X232" i="1"/>
  <c r="X243" i="1"/>
  <c r="X242" i="1" s="1"/>
  <c r="V159" i="1"/>
  <c r="V160" i="1" s="1"/>
  <c r="V190" i="1" s="1"/>
  <c r="V189" i="1" s="1"/>
  <c r="X229" i="1"/>
  <c r="V232" i="1"/>
  <c r="X238" i="1"/>
  <c r="X236" i="1" s="1"/>
  <c r="V186" i="1"/>
  <c r="X228" i="1"/>
  <c r="X269" i="1"/>
  <c r="X234" i="1"/>
  <c r="V234" i="1"/>
  <c r="H183" i="1"/>
  <c r="H184" i="1" s="1"/>
  <c r="V226" i="1"/>
  <c r="Q235" i="1"/>
  <c r="Q239" i="1"/>
  <c r="Y235" i="1"/>
  <c r="Y239" i="1"/>
  <c r="AC235" i="1"/>
  <c r="AC239" i="1"/>
  <c r="S235" i="1"/>
  <c r="S239" i="1"/>
  <c r="V229" i="1"/>
  <c r="AA235" i="1"/>
  <c r="AA239" i="1"/>
  <c r="Z238" i="1"/>
  <c r="Z236" i="1" s="1"/>
  <c r="V243" i="1"/>
  <c r="V242" i="1" s="1"/>
  <c r="W235" i="1"/>
  <c r="W239" i="1"/>
  <c r="Z243" i="1"/>
  <c r="Z242" i="1" s="1"/>
  <c r="V238" i="1"/>
  <c r="V236" i="1" s="1"/>
  <c r="P216" i="1"/>
  <c r="P220" i="1"/>
  <c r="X216" i="1"/>
  <c r="X220" i="1"/>
  <c r="M212" i="1"/>
  <c r="X217" i="1"/>
  <c r="X218" i="1"/>
  <c r="N216" i="1"/>
  <c r="N220" i="1"/>
  <c r="Z216" i="1"/>
  <c r="Z220" i="1"/>
  <c r="U196" i="1"/>
  <c r="L234" i="1"/>
  <c r="L216" i="1"/>
  <c r="L220" i="1"/>
  <c r="K216" i="1"/>
  <c r="K220" i="1"/>
  <c r="T216" i="1"/>
  <c r="T220" i="1"/>
  <c r="Z234" i="1"/>
  <c r="U192" i="1"/>
  <c r="U194" i="1" s="1"/>
  <c r="U195" i="1" s="1"/>
  <c r="L225" i="1"/>
  <c r="O216" i="1"/>
  <c r="O220" i="1"/>
  <c r="J216" i="1"/>
  <c r="J220" i="1"/>
  <c r="R216" i="1"/>
  <c r="R220" i="1"/>
  <c r="U191" i="1"/>
  <c r="U202" i="1"/>
  <c r="U203" i="1" s="1"/>
  <c r="Z225" i="1"/>
  <c r="L232" i="1"/>
  <c r="L228" i="1"/>
  <c r="L226" i="1"/>
  <c r="L238" i="1"/>
  <c r="L243" i="1"/>
  <c r="L242" i="1" s="1"/>
  <c r="T183" i="1"/>
  <c r="T184" i="1" s="1"/>
  <c r="T186" i="1"/>
  <c r="P182" i="1"/>
  <c r="P186" i="1"/>
  <c r="H159" i="1"/>
  <c r="H160" i="1" s="1"/>
  <c r="H190" i="1" s="1"/>
  <c r="H189" i="1" s="1"/>
  <c r="H182" i="1"/>
  <c r="Z159" i="1"/>
  <c r="Z160" i="1" s="1"/>
  <c r="Z190" i="1" s="1"/>
  <c r="Z186" i="1"/>
  <c r="L183" i="1"/>
  <c r="L184" i="1" s="1"/>
  <c r="L186" i="1"/>
  <c r="P238" i="1"/>
  <c r="P226" i="1"/>
  <c r="Z183" i="1"/>
  <c r="Z184" i="1" s="1"/>
  <c r="M211" i="1"/>
  <c r="M224" i="1"/>
  <c r="M223" i="1" s="1"/>
  <c r="T217" i="1"/>
  <c r="M219" i="1"/>
  <c r="T218" i="1"/>
  <c r="M214" i="1"/>
  <c r="T269" i="1"/>
  <c r="T268" i="1"/>
  <c r="Z218" i="1"/>
  <c r="M215" i="1"/>
  <c r="Z217" i="1"/>
  <c r="Z229" i="1"/>
  <c r="L269" i="1"/>
  <c r="Z228" i="1"/>
  <c r="Z226" i="1"/>
  <c r="Z182" i="1"/>
  <c r="L270" i="1"/>
  <c r="M208" i="1"/>
  <c r="P218" i="1"/>
  <c r="P217" i="1"/>
  <c r="P243" i="1"/>
  <c r="P242" i="1" s="1"/>
  <c r="P183" i="1"/>
  <c r="P184" i="1" s="1"/>
  <c r="P229" i="1"/>
  <c r="P159" i="1"/>
  <c r="P160" i="1" s="1"/>
  <c r="P190" i="1" s="1"/>
  <c r="P189" i="1" s="1"/>
  <c r="Y192" i="1"/>
  <c r="Y194" i="1" s="1"/>
  <c r="Y195" i="1" s="1"/>
  <c r="Y254" i="1"/>
  <c r="Y247" i="1"/>
  <c r="P228" i="1"/>
  <c r="Y249" i="1"/>
  <c r="Y236" i="1"/>
  <c r="P232" i="1"/>
  <c r="Y246" i="1"/>
  <c r="Y196" i="1"/>
  <c r="P234" i="1"/>
  <c r="Y250" i="1"/>
  <c r="Y245" i="1"/>
  <c r="Y198" i="1"/>
  <c r="Y202" i="1"/>
  <c r="Y199" i="1" s="1"/>
  <c r="M178" i="1"/>
  <c r="M181" i="1"/>
  <c r="M162" i="1"/>
  <c r="T182" i="1"/>
  <c r="M166" i="1"/>
  <c r="M167" i="1" s="1"/>
  <c r="M168" i="1"/>
  <c r="L182" i="1"/>
  <c r="L159" i="1"/>
  <c r="L160" i="1" s="1"/>
  <c r="L190" i="1" s="1"/>
  <c r="L217" i="1"/>
  <c r="P270" i="1"/>
  <c r="L218" i="1"/>
  <c r="P269" i="1"/>
  <c r="F60" i="1"/>
  <c r="Q244" i="1"/>
  <c r="Q250" i="1"/>
  <c r="W236" i="1"/>
  <c r="W237" i="1"/>
  <c r="J225" i="1"/>
  <c r="J234" i="1"/>
  <c r="O225" i="1"/>
  <c r="O234" i="1"/>
  <c r="AC236" i="1"/>
  <c r="AC237" i="1"/>
  <c r="AB191" i="1"/>
  <c r="AB198" i="1"/>
  <c r="AB192" i="1"/>
  <c r="AB194" i="1" s="1"/>
  <c r="AB195" i="1" s="1"/>
  <c r="AB196" i="1"/>
  <c r="AB202" i="1"/>
  <c r="AB203" i="1" s="1"/>
  <c r="AA236" i="1"/>
  <c r="AA237" i="1"/>
  <c r="T196" i="1"/>
  <c r="T191" i="1"/>
  <c r="T192" i="1"/>
  <c r="T194" i="1" s="1"/>
  <c r="T195" i="1" s="1"/>
  <c r="T198" i="1"/>
  <c r="T202" i="1"/>
  <c r="T203" i="1" s="1"/>
  <c r="W191" i="1"/>
  <c r="W198" i="1"/>
  <c r="W202" i="1"/>
  <c r="W203" i="1" s="1"/>
  <c r="W196" i="1"/>
  <c r="W192" i="1"/>
  <c r="W194" i="1" s="1"/>
  <c r="W195" i="1" s="1"/>
  <c r="S191" i="1"/>
  <c r="S198" i="1"/>
  <c r="S202" i="1"/>
  <c r="S203" i="1" s="1"/>
  <c r="S196" i="1"/>
  <c r="S192" i="1"/>
  <c r="S194" i="1" s="1"/>
  <c r="S195" i="1" s="1"/>
  <c r="AA244" i="1"/>
  <c r="AA250" i="1"/>
  <c r="AA246" i="1"/>
  <c r="AA247" i="1"/>
  <c r="AA249" i="1"/>
  <c r="AA254" i="1"/>
  <c r="AA245" i="1"/>
  <c r="N225" i="1"/>
  <c r="N234" i="1"/>
  <c r="N238" i="1"/>
  <c r="W244" i="1"/>
  <c r="W250" i="1"/>
  <c r="W254" i="1"/>
  <c r="W246" i="1"/>
  <c r="W249" i="1"/>
  <c r="W245" i="1"/>
  <c r="W247" i="1"/>
  <c r="K225" i="1"/>
  <c r="K234" i="1"/>
  <c r="S244" i="1"/>
  <c r="S250" i="1"/>
  <c r="R225" i="1"/>
  <c r="R234" i="1"/>
  <c r="AA191" i="1"/>
  <c r="AA192" i="1"/>
  <c r="AA194" i="1" s="1"/>
  <c r="AA195" i="1" s="1"/>
  <c r="AA196" i="1"/>
  <c r="AA198" i="1"/>
  <c r="AA202" i="1"/>
  <c r="AA203" i="1" s="1"/>
  <c r="AC245" i="1"/>
  <c r="AC244" i="1"/>
  <c r="AC250" i="1"/>
  <c r="AC246" i="1"/>
  <c r="AC249" i="1"/>
  <c r="AC254" i="1"/>
  <c r="AC247" i="1"/>
  <c r="Q191" i="1"/>
  <c r="Q196" i="1"/>
  <c r="Q192" i="1"/>
  <c r="Q194" i="1" s="1"/>
  <c r="Q195" i="1" s="1"/>
  <c r="Q202" i="1"/>
  <c r="Q203" i="1" s="1"/>
  <c r="Q198" i="1"/>
  <c r="F57" i="1"/>
  <c r="F75" i="1"/>
  <c r="F74" i="1" s="1"/>
  <c r="F52" i="1"/>
  <c r="F53" i="1" s="1"/>
  <c r="AC191" i="1"/>
  <c r="AC202" i="1"/>
  <c r="AC203" i="1" s="1"/>
  <c r="AC198" i="1"/>
  <c r="AC192" i="1"/>
  <c r="AC194" i="1" s="1"/>
  <c r="AC195" i="1" s="1"/>
  <c r="AC196" i="1"/>
  <c r="J217" i="1"/>
  <c r="J218" i="1"/>
  <c r="G183" i="1"/>
  <c r="G184" i="1" s="1"/>
  <c r="G159" i="1"/>
  <c r="G160" i="1" s="1"/>
  <c r="G190" i="1" s="1"/>
  <c r="G189" i="1" s="1"/>
  <c r="G182" i="1"/>
  <c r="N183" i="1"/>
  <c r="N184" i="1" s="1"/>
  <c r="N182" i="1"/>
  <c r="N159" i="1"/>
  <c r="N160" i="1" s="1"/>
  <c r="N190" i="1" s="1"/>
  <c r="N189" i="1" s="1"/>
  <c r="K229" i="1"/>
  <c r="K243" i="1"/>
  <c r="K238" i="1"/>
  <c r="K226" i="1"/>
  <c r="K232" i="1"/>
  <c r="K228" i="1"/>
  <c r="S247" i="1"/>
  <c r="S249" i="1"/>
  <c r="S254" i="1"/>
  <c r="S246" i="1"/>
  <c r="S245" i="1"/>
  <c r="R226" i="1"/>
  <c r="R243" i="1"/>
  <c r="R238" i="1"/>
  <c r="R232" i="1"/>
  <c r="R228" i="1"/>
  <c r="R229" i="1"/>
  <c r="K218" i="1"/>
  <c r="K217" i="1"/>
  <c r="Q237" i="1"/>
  <c r="Q236" i="1"/>
  <c r="R182" i="1"/>
  <c r="R159" i="1"/>
  <c r="R160" i="1" s="1"/>
  <c r="R190" i="1" s="1"/>
  <c r="R189" i="1" s="1"/>
  <c r="R183" i="1"/>
  <c r="R184" i="1" s="1"/>
  <c r="I182" i="1"/>
  <c r="I159" i="1"/>
  <c r="I160" i="1" s="1"/>
  <c r="I190" i="1" s="1"/>
  <c r="I189" i="1" s="1"/>
  <c r="I183" i="1"/>
  <c r="I184" i="1" s="1"/>
  <c r="R269" i="1"/>
  <c r="R270" i="1"/>
  <c r="J226" i="1"/>
  <c r="J243" i="1"/>
  <c r="J238" i="1"/>
  <c r="J232" i="1"/>
  <c r="J228" i="1"/>
  <c r="J229" i="1"/>
  <c r="F182" i="1"/>
  <c r="F159" i="1"/>
  <c r="F160" i="1" s="1"/>
  <c r="F190" i="1" s="1"/>
  <c r="F189" i="1" s="1"/>
  <c r="F183" i="1"/>
  <c r="F184" i="1" s="1"/>
  <c r="O232" i="1"/>
  <c r="O228" i="1"/>
  <c r="O229" i="1"/>
  <c r="O243" i="1"/>
  <c r="O238" i="1"/>
  <c r="O226" i="1"/>
  <c r="J269" i="1"/>
  <c r="J270" i="1"/>
  <c r="O183" i="1"/>
  <c r="O184" i="1" s="1"/>
  <c r="O182" i="1"/>
  <c r="O159" i="1"/>
  <c r="O160" i="1" s="1"/>
  <c r="O190" i="1" s="1"/>
  <c r="O189" i="1" s="1"/>
  <c r="R217" i="1"/>
  <c r="R218" i="1"/>
  <c r="O217" i="1"/>
  <c r="O218" i="1"/>
  <c r="Q245" i="1"/>
  <c r="Q247" i="1"/>
  <c r="Q249" i="1"/>
  <c r="Q254" i="1"/>
  <c r="Q246" i="1"/>
  <c r="K269" i="1"/>
  <c r="K270" i="1"/>
  <c r="K183" i="1"/>
  <c r="K184" i="1" s="1"/>
  <c r="K159" i="1"/>
  <c r="K160" i="1" s="1"/>
  <c r="K190" i="1" s="1"/>
  <c r="K189" i="1" s="1"/>
  <c r="K182" i="1"/>
  <c r="N269" i="1"/>
  <c r="N270" i="1"/>
  <c r="O270" i="1"/>
  <c r="O269" i="1"/>
  <c r="N226" i="1"/>
  <c r="N228" i="1"/>
  <c r="N229" i="1"/>
  <c r="N243" i="1"/>
  <c r="N232" i="1"/>
  <c r="J182" i="1"/>
  <c r="J159" i="1"/>
  <c r="J160" i="1" s="1"/>
  <c r="J190" i="1" s="1"/>
  <c r="J189" i="1" s="1"/>
  <c r="J183" i="1"/>
  <c r="J184" i="1" s="1"/>
  <c r="N217" i="1"/>
  <c r="N218" i="1"/>
  <c r="S236" i="1"/>
  <c r="S237" i="1"/>
  <c r="N248" i="1" l="1"/>
  <c r="N242" i="1"/>
  <c r="J248" i="1"/>
  <c r="J242" i="1"/>
  <c r="O248" i="1"/>
  <c r="O242" i="1"/>
  <c r="T248" i="1"/>
  <c r="T242" i="1"/>
  <c r="K248" i="1"/>
  <c r="K242" i="1"/>
  <c r="R248" i="1"/>
  <c r="R242" i="1"/>
  <c r="L144" i="1"/>
  <c r="L189" i="1"/>
  <c r="Z144" i="1"/>
  <c r="Z189" i="1"/>
  <c r="N197" i="1"/>
  <c r="N144" i="1"/>
  <c r="J197" i="1"/>
  <c r="J144" i="1"/>
  <c r="K197" i="1"/>
  <c r="K144" i="1"/>
  <c r="I197" i="1"/>
  <c r="I144" i="1"/>
  <c r="R197" i="1"/>
  <c r="R144" i="1"/>
  <c r="H197" i="1"/>
  <c r="H144" i="1"/>
  <c r="G197" i="1"/>
  <c r="G144" i="1"/>
  <c r="X197" i="1"/>
  <c r="X144" i="1"/>
  <c r="F197" i="1"/>
  <c r="F144" i="1"/>
  <c r="V197" i="1"/>
  <c r="V144" i="1"/>
  <c r="P144" i="1"/>
  <c r="P197" i="1"/>
  <c r="O197" i="1"/>
  <c r="O144" i="1"/>
  <c r="F78" i="1"/>
  <c r="F77" i="1"/>
  <c r="F76" i="1"/>
  <c r="T236" i="1"/>
  <c r="T239" i="1"/>
  <c r="T235" i="1"/>
  <c r="F80" i="1"/>
  <c r="X191" i="1"/>
  <c r="T254" i="1"/>
  <c r="T251" i="1" s="1"/>
  <c r="AB237" i="1"/>
  <c r="T247" i="1"/>
  <c r="T249" i="1"/>
  <c r="T245" i="1"/>
  <c r="L246" i="1"/>
  <c r="L248" i="1"/>
  <c r="P244" i="1"/>
  <c r="P248" i="1"/>
  <c r="T246" i="1"/>
  <c r="T250" i="1"/>
  <c r="V249" i="1"/>
  <c r="V248" i="1"/>
  <c r="T244" i="1"/>
  <c r="X254" i="1"/>
  <c r="X252" i="1" s="1"/>
  <c r="X248" i="1"/>
  <c r="Z245" i="1"/>
  <c r="Z248" i="1"/>
  <c r="AB250" i="1"/>
  <c r="AB248" i="1"/>
  <c r="AB235" i="1"/>
  <c r="AB236" i="1"/>
  <c r="M182" i="1"/>
  <c r="X198" i="1"/>
  <c r="X202" i="1"/>
  <c r="X203" i="1" s="1"/>
  <c r="M229" i="1"/>
  <c r="M230" i="1"/>
  <c r="X196" i="1"/>
  <c r="X192" i="1"/>
  <c r="X194" i="1" s="1"/>
  <c r="X195" i="1" s="1"/>
  <c r="Z191" i="1"/>
  <c r="Z197" i="1"/>
  <c r="P198" i="1"/>
  <c r="M272" i="1"/>
  <c r="M268" i="1"/>
  <c r="V196" i="1"/>
  <c r="L202" i="1"/>
  <c r="L203" i="1" s="1"/>
  <c r="L197" i="1"/>
  <c r="M270" i="1"/>
  <c r="M159" i="1"/>
  <c r="M160" i="1" s="1"/>
  <c r="M190" i="1" s="1"/>
  <c r="M189" i="1" s="1"/>
  <c r="M183" i="1"/>
  <c r="M184" i="1" s="1"/>
  <c r="K86" i="1"/>
  <c r="K82" i="1"/>
  <c r="L86" i="1"/>
  <c r="L82" i="1"/>
  <c r="O86" i="1"/>
  <c r="O82" i="1"/>
  <c r="R86" i="1"/>
  <c r="R82" i="1"/>
  <c r="P86" i="1"/>
  <c r="P82" i="1"/>
  <c r="Q86" i="1"/>
  <c r="Q82" i="1"/>
  <c r="G86" i="1"/>
  <c r="G82" i="1"/>
  <c r="I86" i="1"/>
  <c r="I82" i="1"/>
  <c r="M86" i="1"/>
  <c r="M82" i="1"/>
  <c r="S86" i="1"/>
  <c r="S82" i="1"/>
  <c r="J86" i="1"/>
  <c r="J82" i="1"/>
  <c r="AB247" i="1"/>
  <c r="F85" i="1"/>
  <c r="F84" i="1" s="1"/>
  <c r="F79" i="1"/>
  <c r="F81" i="1"/>
  <c r="AB254" i="1"/>
  <c r="AB253" i="1" s="1"/>
  <c r="AB249" i="1"/>
  <c r="AB246" i="1"/>
  <c r="AB244" i="1"/>
  <c r="AB245" i="1"/>
  <c r="Z237" i="1"/>
  <c r="U253" i="1"/>
  <c r="U252" i="1"/>
  <c r="U255" i="1"/>
  <c r="Z247" i="1"/>
  <c r="Z246" i="1"/>
  <c r="V247" i="1"/>
  <c r="V198" i="1"/>
  <c r="V246" i="1"/>
  <c r="X250" i="1"/>
  <c r="X244" i="1"/>
  <c r="X239" i="1"/>
  <c r="U200" i="1"/>
  <c r="U201" i="1" s="1"/>
  <c r="V202" i="1"/>
  <c r="V199" i="1" s="1"/>
  <c r="V254" i="1"/>
  <c r="V252" i="1" s="1"/>
  <c r="X246" i="1"/>
  <c r="X237" i="1"/>
  <c r="V192" i="1"/>
  <c r="V194" i="1" s="1"/>
  <c r="V195" i="1" s="1"/>
  <c r="V245" i="1"/>
  <c r="V244" i="1"/>
  <c r="X249" i="1"/>
  <c r="X247" i="1"/>
  <c r="M228" i="1"/>
  <c r="X245" i="1"/>
  <c r="V191" i="1"/>
  <c r="V250" i="1"/>
  <c r="Q251" i="1"/>
  <c r="Q255" i="1"/>
  <c r="X235" i="1"/>
  <c r="AC251" i="1"/>
  <c r="AC255" i="1"/>
  <c r="S251" i="1"/>
  <c r="S255" i="1"/>
  <c r="Y251" i="1"/>
  <c r="Y255" i="1"/>
  <c r="U199" i="1"/>
  <c r="AA251" i="1"/>
  <c r="AA255" i="1"/>
  <c r="M226" i="1"/>
  <c r="W251" i="1"/>
  <c r="W255" i="1"/>
  <c r="V237" i="1"/>
  <c r="P235" i="1"/>
  <c r="P239" i="1"/>
  <c r="L235" i="1"/>
  <c r="L239" i="1"/>
  <c r="Z254" i="1"/>
  <c r="Z252" i="1" s="1"/>
  <c r="Z249" i="1"/>
  <c r="K235" i="1"/>
  <c r="K239" i="1"/>
  <c r="Z250" i="1"/>
  <c r="R235" i="1"/>
  <c r="R239" i="1"/>
  <c r="Z244" i="1"/>
  <c r="N235" i="1"/>
  <c r="N239" i="1"/>
  <c r="V235" i="1"/>
  <c r="V239" i="1"/>
  <c r="J235" i="1"/>
  <c r="J239" i="1"/>
  <c r="Z235" i="1"/>
  <c r="Z239" i="1"/>
  <c r="O235" i="1"/>
  <c r="O239" i="1"/>
  <c r="M216" i="1"/>
  <c r="M220" i="1"/>
  <c r="L236" i="1"/>
  <c r="L237" i="1"/>
  <c r="H192" i="1"/>
  <c r="H194" i="1" s="1"/>
  <c r="H195" i="1" s="1"/>
  <c r="Z196" i="1"/>
  <c r="H191" i="1"/>
  <c r="M232" i="1"/>
  <c r="L247" i="1"/>
  <c r="L249" i="1"/>
  <c r="M238" i="1"/>
  <c r="L254" i="1"/>
  <c r="L250" i="1"/>
  <c r="L244" i="1"/>
  <c r="L245" i="1"/>
  <c r="M218" i="1"/>
  <c r="M243" i="1"/>
  <c r="M242" i="1" s="1"/>
  <c r="H196" i="1"/>
  <c r="Z198" i="1"/>
  <c r="Y200" i="1"/>
  <c r="Y201" i="1" s="1"/>
  <c r="Y203" i="1"/>
  <c r="H202" i="1"/>
  <c r="H203" i="1" s="1"/>
  <c r="M234" i="1"/>
  <c r="Z192" i="1"/>
  <c r="Z194" i="1" s="1"/>
  <c r="Z195" i="1" s="1"/>
  <c r="H198" i="1"/>
  <c r="M225" i="1"/>
  <c r="P247" i="1"/>
  <c r="P237" i="1"/>
  <c r="Z202" i="1"/>
  <c r="Z203" i="1" s="1"/>
  <c r="P236" i="1"/>
  <c r="P245" i="1"/>
  <c r="P246" i="1"/>
  <c r="P254" i="1"/>
  <c r="P191" i="1"/>
  <c r="P249" i="1"/>
  <c r="P250" i="1"/>
  <c r="M217" i="1"/>
  <c r="Y253" i="1"/>
  <c r="P192" i="1"/>
  <c r="P194" i="1" s="1"/>
  <c r="P195" i="1" s="1"/>
  <c r="P202" i="1"/>
  <c r="Y252" i="1"/>
  <c r="P196" i="1"/>
  <c r="L191" i="1"/>
  <c r="L198" i="1"/>
  <c r="L192" i="1"/>
  <c r="L194" i="1" s="1"/>
  <c r="L195" i="1" s="1"/>
  <c r="L196" i="1"/>
  <c r="AC253" i="1"/>
  <c r="AC252" i="1"/>
  <c r="K244" i="1"/>
  <c r="K250" i="1"/>
  <c r="AB199" i="1"/>
  <c r="AB200" i="1"/>
  <c r="AB201" i="1" s="1"/>
  <c r="I191" i="1"/>
  <c r="I202" i="1"/>
  <c r="I203" i="1" s="1"/>
  <c r="I198" i="1"/>
  <c r="I196" i="1"/>
  <c r="I192" i="1"/>
  <c r="I194" i="1" s="1"/>
  <c r="I195" i="1" s="1"/>
  <c r="R191" i="1"/>
  <c r="R202" i="1"/>
  <c r="R203" i="1" s="1"/>
  <c r="R198" i="1"/>
  <c r="R192" i="1"/>
  <c r="R194" i="1" s="1"/>
  <c r="R195" i="1" s="1"/>
  <c r="R196" i="1"/>
  <c r="Q200" i="1"/>
  <c r="Q201" i="1" s="1"/>
  <c r="Q199" i="1"/>
  <c r="W199" i="1"/>
  <c r="W200" i="1"/>
  <c r="W201" i="1" s="1"/>
  <c r="AA253" i="1"/>
  <c r="AA252" i="1"/>
  <c r="F191" i="1"/>
  <c r="F198" i="1"/>
  <c r="F202" i="1"/>
  <c r="F203" i="1" s="1"/>
  <c r="F192" i="1"/>
  <c r="F194" i="1" s="1"/>
  <c r="F195" i="1" s="1"/>
  <c r="F196" i="1"/>
  <c r="AC199" i="1"/>
  <c r="AC200" i="1"/>
  <c r="AC201" i="1" s="1"/>
  <c r="AA199" i="1"/>
  <c r="AA200" i="1"/>
  <c r="AA201" i="1" s="1"/>
  <c r="O191" i="1"/>
  <c r="O198" i="1"/>
  <c r="O202" i="1"/>
  <c r="O203" i="1" s="1"/>
  <c r="O192" i="1"/>
  <c r="O194" i="1" s="1"/>
  <c r="O195" i="1" s="1"/>
  <c r="O196" i="1"/>
  <c r="J191" i="1"/>
  <c r="J198" i="1"/>
  <c r="J196" i="1"/>
  <c r="J192" i="1"/>
  <c r="J194" i="1" s="1"/>
  <c r="J195" i="1" s="1"/>
  <c r="J202" i="1"/>
  <c r="J203" i="1" s="1"/>
  <c r="N244" i="1"/>
  <c r="N250" i="1"/>
  <c r="K191" i="1"/>
  <c r="K196" i="1"/>
  <c r="K192" i="1"/>
  <c r="K194" i="1" s="1"/>
  <c r="K195" i="1" s="1"/>
  <c r="K198" i="1"/>
  <c r="K202" i="1"/>
  <c r="K203" i="1" s="1"/>
  <c r="J244" i="1"/>
  <c r="J250" i="1"/>
  <c r="R244" i="1"/>
  <c r="R250" i="1"/>
  <c r="S199" i="1"/>
  <c r="S200" i="1"/>
  <c r="S201" i="1" s="1"/>
  <c r="O244" i="1"/>
  <c r="O250" i="1"/>
  <c r="N191" i="1"/>
  <c r="N198" i="1"/>
  <c r="N202" i="1"/>
  <c r="N203" i="1" s="1"/>
  <c r="N192" i="1"/>
  <c r="N194" i="1" s="1"/>
  <c r="N195" i="1" s="1"/>
  <c r="N196" i="1"/>
  <c r="W253" i="1"/>
  <c r="W252" i="1"/>
  <c r="G191" i="1"/>
  <c r="G198" i="1"/>
  <c r="G202" i="1"/>
  <c r="G203" i="1" s="1"/>
  <c r="G196" i="1"/>
  <c r="G192" i="1"/>
  <c r="G194" i="1" s="1"/>
  <c r="G195" i="1" s="1"/>
  <c r="T199" i="1"/>
  <c r="T200" i="1"/>
  <c r="T201" i="1" s="1"/>
  <c r="N236" i="1"/>
  <c r="N237" i="1"/>
  <c r="Q252" i="1"/>
  <c r="Q253" i="1"/>
  <c r="N247" i="1"/>
  <c r="N246" i="1"/>
  <c r="N249" i="1"/>
  <c r="N254" i="1"/>
  <c r="N245" i="1"/>
  <c r="J245" i="1"/>
  <c r="J249" i="1"/>
  <c r="J254" i="1"/>
  <c r="J247" i="1"/>
  <c r="J246" i="1"/>
  <c r="R246" i="1"/>
  <c r="R245" i="1"/>
  <c r="R254" i="1"/>
  <c r="R247" i="1"/>
  <c r="R249" i="1"/>
  <c r="O246" i="1"/>
  <c r="O249" i="1"/>
  <c r="O245" i="1"/>
  <c r="O247" i="1"/>
  <c r="O254" i="1"/>
  <c r="J236" i="1"/>
  <c r="J237" i="1"/>
  <c r="R236" i="1"/>
  <c r="R237" i="1"/>
  <c r="K236" i="1"/>
  <c r="K237" i="1"/>
  <c r="K245" i="1"/>
  <c r="K249" i="1"/>
  <c r="K247" i="1"/>
  <c r="K254" i="1"/>
  <c r="K246" i="1"/>
  <c r="O236" i="1"/>
  <c r="O237" i="1"/>
  <c r="S252" i="1"/>
  <c r="S253" i="1"/>
  <c r="M197" i="1" l="1"/>
  <c r="M144" i="1"/>
  <c r="T252" i="1"/>
  <c r="T253" i="1"/>
  <c r="T255" i="1"/>
  <c r="X255" i="1"/>
  <c r="X251" i="1"/>
  <c r="M245" i="1"/>
  <c r="M248" i="1"/>
  <c r="X253" i="1"/>
  <c r="X199" i="1"/>
  <c r="AB252" i="1"/>
  <c r="X200" i="1"/>
  <c r="X201" i="1" s="1"/>
  <c r="M196" i="1"/>
  <c r="L200" i="1"/>
  <c r="L201" i="1" s="1"/>
  <c r="M192" i="1"/>
  <c r="M194" i="1" s="1"/>
  <c r="M195" i="1" s="1"/>
  <c r="L199" i="1"/>
  <c r="M202" i="1"/>
  <c r="M203" i="1" s="1"/>
  <c r="AB251" i="1"/>
  <c r="M198" i="1"/>
  <c r="M191" i="1"/>
  <c r="AB255" i="1"/>
  <c r="F86" i="1"/>
  <c r="F82" i="1"/>
  <c r="Z253" i="1"/>
  <c r="M247" i="1"/>
  <c r="V200" i="1"/>
  <c r="V201" i="1" s="1"/>
  <c r="V255" i="1"/>
  <c r="V253" i="1"/>
  <c r="V251" i="1"/>
  <c r="V203" i="1"/>
  <c r="M254" i="1"/>
  <c r="M255" i="1" s="1"/>
  <c r="M249" i="1"/>
  <c r="N251" i="1"/>
  <c r="N255" i="1"/>
  <c r="P251" i="1"/>
  <c r="P255" i="1"/>
  <c r="L251" i="1"/>
  <c r="L255" i="1"/>
  <c r="K251" i="1"/>
  <c r="K255" i="1"/>
  <c r="Z251" i="1"/>
  <c r="Z255" i="1"/>
  <c r="J251" i="1"/>
  <c r="J255" i="1"/>
  <c r="R251" i="1"/>
  <c r="R255" i="1"/>
  <c r="O251" i="1"/>
  <c r="O255" i="1"/>
  <c r="M235" i="1"/>
  <c r="M239" i="1"/>
  <c r="Z199" i="1"/>
  <c r="M246" i="1"/>
  <c r="M237" i="1"/>
  <c r="M236" i="1"/>
  <c r="L253" i="1"/>
  <c r="M250" i="1"/>
  <c r="L252" i="1"/>
  <c r="M244" i="1"/>
  <c r="H200" i="1"/>
  <c r="H201" i="1" s="1"/>
  <c r="P252" i="1"/>
  <c r="P253" i="1"/>
  <c r="H199" i="1"/>
  <c r="Z200" i="1"/>
  <c r="Z201" i="1" s="1"/>
  <c r="P200" i="1"/>
  <c r="P201" i="1" s="1"/>
  <c r="P203" i="1"/>
  <c r="P199" i="1"/>
  <c r="K199" i="1"/>
  <c r="K200" i="1"/>
  <c r="K201" i="1" s="1"/>
  <c r="J199" i="1"/>
  <c r="J200" i="1"/>
  <c r="J201" i="1" s="1"/>
  <c r="I199" i="1"/>
  <c r="I200" i="1"/>
  <c r="I201" i="1" s="1"/>
  <c r="N200" i="1"/>
  <c r="N201" i="1" s="1"/>
  <c r="N199" i="1"/>
  <c r="O199" i="1"/>
  <c r="O200" i="1"/>
  <c r="O201" i="1" s="1"/>
  <c r="F200" i="1"/>
  <c r="F201" i="1" s="1"/>
  <c r="F199" i="1"/>
  <c r="R200" i="1"/>
  <c r="R201" i="1" s="1"/>
  <c r="R199" i="1"/>
  <c r="G199" i="1"/>
  <c r="G200" i="1"/>
  <c r="G201" i="1" s="1"/>
  <c r="R253" i="1"/>
  <c r="R252" i="1"/>
  <c r="O253" i="1"/>
  <c r="O252" i="1"/>
  <c r="N253" i="1"/>
  <c r="N252" i="1"/>
  <c r="K252" i="1"/>
  <c r="K253" i="1"/>
  <c r="J252" i="1"/>
  <c r="J253" i="1"/>
  <c r="M200" i="1" l="1"/>
  <c r="M201" i="1" s="1"/>
  <c r="M199" i="1"/>
  <c r="M251" i="1"/>
  <c r="M252" i="1"/>
  <c r="M253" i="1"/>
  <c r="F259" i="1"/>
  <c r="G259" i="1"/>
  <c r="H259" i="1"/>
  <c r="I259" i="1"/>
  <c r="I264" i="1" l="1"/>
  <c r="I258" i="1"/>
  <c r="H264" i="1"/>
  <c r="H258" i="1"/>
  <c r="G264" i="1"/>
  <c r="G258" i="1"/>
  <c r="F264" i="1"/>
  <c r="F258" i="1"/>
  <c r="I266" i="1"/>
  <c r="H266" i="1"/>
  <c r="G266" i="1"/>
  <c r="F266" i="1"/>
  <c r="H261" i="1"/>
  <c r="G261" i="1"/>
  <c r="F263" i="1"/>
  <c r="G263" i="1"/>
  <c r="H271" i="1"/>
  <c r="G271" i="1"/>
  <c r="I263" i="1"/>
  <c r="I271" i="1"/>
  <c r="I262" i="1"/>
  <c r="H262" i="1"/>
  <c r="I261" i="1"/>
  <c r="H263" i="1"/>
  <c r="G262" i="1"/>
  <c r="F271" i="1"/>
  <c r="F261" i="1"/>
  <c r="F262" i="1"/>
  <c r="F268" i="1" l="1"/>
  <c r="F272" i="1"/>
  <c r="I268" i="1"/>
  <c r="I272" i="1"/>
  <c r="G268" i="1"/>
  <c r="G272" i="1"/>
  <c r="H268" i="1"/>
  <c r="H272" i="1"/>
  <c r="F269" i="1"/>
  <c r="F270" i="1"/>
  <c r="I269" i="1"/>
  <c r="I270" i="1"/>
  <c r="G269" i="1"/>
  <c r="G270" i="1"/>
  <c r="H269" i="1"/>
  <c r="H270" i="1"/>
  <c r="C257" i="1"/>
  <c r="D257" i="1" s="1"/>
  <c r="E257" i="1" s="1"/>
  <c r="F257" i="1" s="1"/>
  <c r="G257" i="1" s="1"/>
  <c r="H257" i="1" s="1"/>
  <c r="I257" i="1" s="1"/>
  <c r="J257" i="1" s="1"/>
  <c r="K257" i="1" s="1"/>
  <c r="L257" i="1" s="1"/>
  <c r="M257" i="1" s="1"/>
  <c r="N257" i="1" s="1"/>
  <c r="O257" i="1" s="1"/>
  <c r="P257" i="1" s="1"/>
  <c r="Q257" i="1" s="1"/>
  <c r="R257" i="1" s="1"/>
  <c r="S257" i="1" s="1"/>
  <c r="T257" i="1" s="1"/>
  <c r="U257" i="1" s="1"/>
  <c r="V257" i="1" s="1"/>
  <c r="W257" i="1" s="1"/>
  <c r="X257" i="1" s="1"/>
  <c r="Y257" i="1" s="1"/>
  <c r="Z257" i="1" s="1"/>
  <c r="AA257" i="1" s="1"/>
  <c r="AB257" i="1" s="1"/>
  <c r="AC257" i="1" s="1"/>
  <c r="C241" i="1"/>
  <c r="C222" i="1"/>
  <c r="D222" i="1" s="1"/>
  <c r="E222" i="1" s="1"/>
  <c r="F222" i="1" s="1"/>
  <c r="G222" i="1" s="1"/>
  <c r="H222" i="1" s="1"/>
  <c r="I222" i="1" s="1"/>
  <c r="J222" i="1" s="1"/>
  <c r="K222" i="1" s="1"/>
  <c r="L222" i="1" s="1"/>
  <c r="M222" i="1" s="1"/>
  <c r="N222" i="1" s="1"/>
  <c r="O222" i="1" s="1"/>
  <c r="P222" i="1" s="1"/>
  <c r="Q222" i="1" s="1"/>
  <c r="R222" i="1" s="1"/>
  <c r="S222" i="1" s="1"/>
  <c r="T222" i="1" s="1"/>
  <c r="U222" i="1" s="1"/>
  <c r="V222" i="1" s="1"/>
  <c r="W222" i="1" s="1"/>
  <c r="X222" i="1" s="1"/>
  <c r="Y222" i="1" s="1"/>
  <c r="Z222" i="1" s="1"/>
  <c r="AA222" i="1" s="1"/>
  <c r="AB222" i="1" s="1"/>
  <c r="AC222" i="1" s="1"/>
  <c r="C205" i="1"/>
  <c r="F207" i="1"/>
  <c r="G207" i="1"/>
  <c r="H207" i="1"/>
  <c r="I207" i="1"/>
  <c r="I213" i="1" l="1"/>
  <c r="I206" i="1"/>
  <c r="H213" i="1"/>
  <c r="H206" i="1"/>
  <c r="G213" i="1"/>
  <c r="G206" i="1"/>
  <c r="F213" i="1"/>
  <c r="F206" i="1"/>
  <c r="D241" i="1"/>
  <c r="D205" i="1"/>
  <c r="G211" i="1"/>
  <c r="G208" i="1"/>
  <c r="G215" i="1"/>
  <c r="I214" i="1"/>
  <c r="I208" i="1"/>
  <c r="I215" i="1"/>
  <c r="H214" i="1"/>
  <c r="H208" i="1"/>
  <c r="H215" i="1"/>
  <c r="F211" i="1"/>
  <c r="F208" i="1"/>
  <c r="F215" i="1"/>
  <c r="G214" i="1"/>
  <c r="I219" i="1"/>
  <c r="H212" i="1"/>
  <c r="G212" i="1"/>
  <c r="G224" i="1"/>
  <c r="F209" i="1"/>
  <c r="I209" i="1"/>
  <c r="F212" i="1"/>
  <c r="F219" i="1"/>
  <c r="F224" i="1"/>
  <c r="H219" i="1"/>
  <c r="H209" i="1"/>
  <c r="H224" i="1"/>
  <c r="H211" i="1"/>
  <c r="I224" i="1"/>
  <c r="I211" i="1"/>
  <c r="I212" i="1"/>
  <c r="G209" i="1"/>
  <c r="F214" i="1"/>
  <c r="G219" i="1"/>
  <c r="H230" i="1" l="1"/>
  <c r="H223" i="1"/>
  <c r="F230" i="1"/>
  <c r="F223" i="1"/>
  <c r="G230" i="1"/>
  <c r="G223" i="1"/>
  <c r="I230" i="1"/>
  <c r="I223" i="1"/>
  <c r="E241" i="1"/>
  <c r="E205" i="1"/>
  <c r="H216" i="1"/>
  <c r="H220" i="1"/>
  <c r="F216" i="1"/>
  <c r="F220" i="1"/>
  <c r="G216" i="1"/>
  <c r="G220" i="1"/>
  <c r="I216" i="1"/>
  <c r="I220" i="1"/>
  <c r="I225" i="1"/>
  <c r="I234" i="1"/>
  <c r="F243" i="1"/>
  <c r="F242" i="1" s="1"/>
  <c r="F225" i="1"/>
  <c r="F234" i="1"/>
  <c r="H225" i="1"/>
  <c r="H234" i="1"/>
  <c r="G238" i="1"/>
  <c r="G225" i="1"/>
  <c r="G234" i="1"/>
  <c r="G243" i="1"/>
  <c r="G242" i="1" s="1"/>
  <c r="F228" i="1"/>
  <c r="I217" i="1"/>
  <c r="I218" i="1"/>
  <c r="G217" i="1"/>
  <c r="G218" i="1"/>
  <c r="H218" i="1"/>
  <c r="H217" i="1"/>
  <c r="F217" i="1"/>
  <c r="F218" i="1"/>
  <c r="G229" i="1"/>
  <c r="G226" i="1"/>
  <c r="G228" i="1"/>
  <c r="G232" i="1"/>
  <c r="F226" i="1"/>
  <c r="F238" i="1"/>
  <c r="F229" i="1"/>
  <c r="F232" i="1"/>
  <c r="I243" i="1"/>
  <c r="I232" i="1"/>
  <c r="I238" i="1"/>
  <c r="I226" i="1"/>
  <c r="I229" i="1"/>
  <c r="I228" i="1"/>
  <c r="H229" i="1"/>
  <c r="H243" i="1"/>
  <c r="H232" i="1"/>
  <c r="H228" i="1"/>
  <c r="H238" i="1"/>
  <c r="H226" i="1"/>
  <c r="E96" i="1"/>
  <c r="D96" i="1"/>
  <c r="C96" i="1"/>
  <c r="B96" i="1"/>
  <c r="I248" i="1" l="1"/>
  <c r="I242" i="1"/>
  <c r="H248" i="1"/>
  <c r="H242" i="1"/>
  <c r="G245" i="1"/>
  <c r="G248" i="1"/>
  <c r="F246" i="1"/>
  <c r="F248" i="1"/>
  <c r="F241" i="1"/>
  <c r="F205" i="1"/>
  <c r="F235" i="1"/>
  <c r="F239" i="1"/>
  <c r="H235" i="1"/>
  <c r="H239" i="1"/>
  <c r="G235" i="1"/>
  <c r="G239" i="1"/>
  <c r="I235" i="1"/>
  <c r="I239" i="1"/>
  <c r="F254" i="1"/>
  <c r="F247" i="1"/>
  <c r="F245" i="1"/>
  <c r="G254" i="1"/>
  <c r="F249" i="1"/>
  <c r="G249" i="1"/>
  <c r="G236" i="1"/>
  <c r="I244" i="1"/>
  <c r="I250" i="1"/>
  <c r="H244" i="1"/>
  <c r="H250" i="1"/>
  <c r="G247" i="1"/>
  <c r="G244" i="1"/>
  <c r="G250" i="1"/>
  <c r="F244" i="1"/>
  <c r="F250" i="1"/>
  <c r="G237" i="1"/>
  <c r="G246" i="1"/>
  <c r="H236" i="1"/>
  <c r="H237" i="1"/>
  <c r="F236" i="1"/>
  <c r="F237" i="1"/>
  <c r="I237" i="1"/>
  <c r="I236" i="1"/>
  <c r="H254" i="1"/>
  <c r="H245" i="1"/>
  <c r="H247" i="1"/>
  <c r="H249" i="1"/>
  <c r="H246" i="1"/>
  <c r="I249" i="1"/>
  <c r="I247" i="1"/>
  <c r="I245" i="1"/>
  <c r="I254" i="1"/>
  <c r="I246" i="1"/>
  <c r="O26" i="4"/>
  <c r="M26" i="4"/>
  <c r="O19" i="4"/>
  <c r="M19" i="4"/>
  <c r="N12" i="4"/>
  <c r="M12" i="4"/>
  <c r="O26" i="5"/>
  <c r="M26" i="5"/>
  <c r="O19" i="5"/>
  <c r="M19" i="5"/>
  <c r="M12" i="5"/>
  <c r="D42" i="7"/>
  <c r="E42" i="7"/>
  <c r="D13" i="7"/>
  <c r="E13" i="7"/>
  <c r="D14" i="7"/>
  <c r="E14" i="7"/>
  <c r="D15" i="7"/>
  <c r="E15" i="7"/>
  <c r="D16" i="7"/>
  <c r="E16" i="7"/>
  <c r="D17" i="7"/>
  <c r="E17" i="7"/>
  <c r="D18" i="7"/>
  <c r="E18" i="7"/>
  <c r="D19" i="7"/>
  <c r="E19" i="7"/>
  <c r="D20" i="7"/>
  <c r="E20" i="7"/>
  <c r="D21" i="7"/>
  <c r="E21" i="7"/>
  <c r="D22" i="7"/>
  <c r="E22" i="7"/>
  <c r="D23" i="7"/>
  <c r="E23" i="7"/>
  <c r="D24" i="7"/>
  <c r="E24" i="7"/>
  <c r="D25" i="7"/>
  <c r="E25" i="7"/>
  <c r="D26" i="7"/>
  <c r="E26" i="7"/>
  <c r="D27" i="7"/>
  <c r="E27" i="7"/>
  <c r="D28" i="7"/>
  <c r="E28" i="7"/>
  <c r="D29" i="7"/>
  <c r="E29" i="7"/>
  <c r="D30" i="7"/>
  <c r="E30" i="7"/>
  <c r="D31" i="7"/>
  <c r="E31" i="7"/>
  <c r="D32" i="7"/>
  <c r="E32" i="7"/>
  <c r="D33" i="7"/>
  <c r="E33" i="7"/>
  <c r="D34" i="7"/>
  <c r="E34" i="7"/>
  <c r="D35" i="7"/>
  <c r="E35" i="7"/>
  <c r="D36" i="7"/>
  <c r="E36" i="7"/>
  <c r="D37" i="7"/>
  <c r="E37" i="7"/>
  <c r="D38" i="7"/>
  <c r="E38" i="7"/>
  <c r="D39" i="7"/>
  <c r="E39" i="7"/>
  <c r="D40" i="7"/>
  <c r="E40" i="7"/>
  <c r="D41" i="7"/>
  <c r="E41" i="7"/>
  <c r="E12" i="7"/>
  <c r="D12" i="7"/>
  <c r="O26" i="6"/>
  <c r="N26" i="6"/>
  <c r="M26" i="6"/>
  <c r="O19" i="6"/>
  <c r="N19" i="6"/>
  <c r="M19" i="6"/>
  <c r="P9" i="6"/>
  <c r="O9" i="6"/>
  <c r="N9" i="6"/>
  <c r="M9" i="6"/>
  <c r="L9" i="6"/>
  <c r="G241" i="1" l="1"/>
  <c r="G205" i="1"/>
  <c r="G251" i="1"/>
  <c r="G255" i="1"/>
  <c r="H251" i="1"/>
  <c r="H255" i="1"/>
  <c r="F251" i="1"/>
  <c r="F255" i="1"/>
  <c r="I251" i="1"/>
  <c r="I255" i="1"/>
  <c r="F252" i="1"/>
  <c r="F253" i="1"/>
  <c r="G252" i="1"/>
  <c r="G253" i="1"/>
  <c r="I253" i="1"/>
  <c r="I252" i="1"/>
  <c r="H253" i="1"/>
  <c r="H252" i="1"/>
  <c r="N12" i="6"/>
  <c r="O12" i="6"/>
  <c r="N12" i="5"/>
  <c r="M12" i="6"/>
  <c r="H60" i="4"/>
  <c r="H63" i="4" s="1"/>
  <c r="G60" i="4"/>
  <c r="G63" i="4" s="1"/>
  <c r="F60" i="4"/>
  <c r="F63" i="4" s="1"/>
  <c r="E60" i="4"/>
  <c r="E63" i="4" s="1"/>
  <c r="D60" i="4"/>
  <c r="D63" i="4" s="1"/>
  <c r="C60" i="4"/>
  <c r="C63" i="4" s="1"/>
  <c r="B60" i="4"/>
  <c r="B63" i="4" s="1"/>
  <c r="H59" i="3"/>
  <c r="H62" i="3" s="1"/>
  <c r="H65" i="3" s="1"/>
  <c r="G59" i="3"/>
  <c r="G62" i="3" s="1"/>
  <c r="G65" i="3" s="1"/>
  <c r="F59" i="3"/>
  <c r="F62" i="3" s="1"/>
  <c r="F65" i="3" s="1"/>
  <c r="E59" i="3"/>
  <c r="E62" i="3" s="1"/>
  <c r="E65" i="3" s="1"/>
  <c r="D59" i="3"/>
  <c r="D62" i="3" s="1"/>
  <c r="D65" i="3" s="1"/>
  <c r="C59" i="3"/>
  <c r="C62" i="3" s="1"/>
  <c r="C65" i="3" s="1"/>
  <c r="B59" i="3"/>
  <c r="B62" i="3" s="1"/>
  <c r="B65" i="3" s="1"/>
  <c r="H241" i="1" l="1"/>
  <c r="H205" i="1"/>
  <c r="E126" i="1"/>
  <c r="E127" i="1" s="1"/>
  <c r="E128" i="1" s="1"/>
  <c r="D126" i="1"/>
  <c r="D127" i="1" s="1"/>
  <c r="D128" i="1" s="1"/>
  <c r="D132" i="1" s="1"/>
  <c r="C126" i="1"/>
  <c r="C127" i="1" s="1"/>
  <c r="C128" i="1" s="1"/>
  <c r="C132" i="1" s="1"/>
  <c r="B126" i="1"/>
  <c r="B127" i="1" s="1"/>
  <c r="B128" i="1" s="1"/>
  <c r="B132" i="1" s="1"/>
  <c r="E50" i="1"/>
  <c r="D50" i="1"/>
  <c r="C50" i="1"/>
  <c r="B50" i="1"/>
  <c r="I241" i="1" l="1"/>
  <c r="I205" i="1"/>
  <c r="E124" i="1"/>
  <c r="E132" i="1"/>
  <c r="B130" i="1"/>
  <c r="B131" i="1" s="1"/>
  <c r="B124" i="1"/>
  <c r="C130" i="1"/>
  <c r="C131" i="1" s="1"/>
  <c r="C124" i="1"/>
  <c r="D130" i="1"/>
  <c r="D131" i="1" s="1"/>
  <c r="D124" i="1"/>
  <c r="E130" i="1"/>
  <c r="E131" i="1" s="1"/>
  <c r="C129" i="1"/>
  <c r="D129" i="1"/>
  <c r="B147" i="1"/>
  <c r="B146" i="1" s="1"/>
  <c r="E129" i="1"/>
  <c r="E147" i="1"/>
  <c r="E146" i="1" s="1"/>
  <c r="D147" i="1"/>
  <c r="D146" i="1" s="1"/>
  <c r="C147" i="1"/>
  <c r="C146" i="1" s="1"/>
  <c r="B129" i="1"/>
  <c r="J241" i="1" l="1"/>
  <c r="C259" i="1"/>
  <c r="C150" i="1"/>
  <c r="D259" i="1"/>
  <c r="D258" i="1" s="1"/>
  <c r="D150" i="1"/>
  <c r="E259" i="1"/>
  <c r="E150" i="1"/>
  <c r="B259" i="1"/>
  <c r="B150" i="1"/>
  <c r="J205" i="1"/>
  <c r="C151" i="1"/>
  <c r="C207" i="1"/>
  <c r="B151" i="1"/>
  <c r="B207" i="1"/>
  <c r="E151" i="1"/>
  <c r="E207" i="1"/>
  <c r="D151" i="1"/>
  <c r="D207" i="1"/>
  <c r="B165" i="1"/>
  <c r="B163" i="1" s="1"/>
  <c r="D165" i="1"/>
  <c r="D163" i="1" s="1"/>
  <c r="E165" i="1"/>
  <c r="E163" i="1" s="1"/>
  <c r="C165" i="1"/>
  <c r="C163" i="1" s="1"/>
  <c r="C17" i="2"/>
  <c r="C16" i="2"/>
  <c r="C15" i="2"/>
  <c r="C14" i="2"/>
  <c r="C13" i="2"/>
  <c r="C12" i="2"/>
  <c r="C11" i="2"/>
  <c r="C10" i="2"/>
  <c r="C9" i="2"/>
  <c r="E264" i="1" l="1"/>
  <c r="E258" i="1"/>
  <c r="C258" i="1"/>
  <c r="B264" i="1"/>
  <c r="B258" i="1"/>
  <c r="C213" i="1"/>
  <c r="C206" i="1"/>
  <c r="D213" i="1"/>
  <c r="D206" i="1"/>
  <c r="E213" i="1"/>
  <c r="E206" i="1"/>
  <c r="B213" i="1"/>
  <c r="B206" i="1"/>
  <c r="D263" i="1"/>
  <c r="D264" i="1"/>
  <c r="C262" i="1"/>
  <c r="C264" i="1"/>
  <c r="C271" i="1"/>
  <c r="C270" i="1" s="1"/>
  <c r="D261" i="1"/>
  <c r="D262" i="1"/>
  <c r="C261" i="1"/>
  <c r="B266" i="1"/>
  <c r="E266" i="1"/>
  <c r="D266" i="1"/>
  <c r="C266" i="1"/>
  <c r="C263" i="1"/>
  <c r="B262" i="1"/>
  <c r="K241" i="1"/>
  <c r="B271" i="1"/>
  <c r="B268" i="1" s="1"/>
  <c r="B263" i="1"/>
  <c r="B261" i="1"/>
  <c r="E262" i="1"/>
  <c r="E263" i="1"/>
  <c r="D271" i="1"/>
  <c r="D268" i="1" s="1"/>
  <c r="E271" i="1"/>
  <c r="E268" i="1" s="1"/>
  <c r="E261" i="1"/>
  <c r="K205" i="1"/>
  <c r="C272" i="1"/>
  <c r="E208" i="1"/>
  <c r="E215" i="1"/>
  <c r="B208" i="1"/>
  <c r="B215" i="1"/>
  <c r="C208" i="1"/>
  <c r="C215" i="1"/>
  <c r="D208" i="1"/>
  <c r="D215" i="1"/>
  <c r="D219" i="1"/>
  <c r="D214" i="1"/>
  <c r="D209" i="1"/>
  <c r="D212" i="1"/>
  <c r="D224" i="1"/>
  <c r="D211" i="1"/>
  <c r="B209" i="1"/>
  <c r="B224" i="1"/>
  <c r="B219" i="1"/>
  <c r="B214" i="1"/>
  <c r="B212" i="1"/>
  <c r="B211" i="1"/>
  <c r="E219" i="1"/>
  <c r="E209" i="1"/>
  <c r="E211" i="1"/>
  <c r="E224" i="1"/>
  <c r="E212" i="1"/>
  <c r="E214" i="1"/>
  <c r="C214" i="1"/>
  <c r="C211" i="1"/>
  <c r="C212" i="1"/>
  <c r="C224" i="1"/>
  <c r="C219" i="1"/>
  <c r="C209" i="1"/>
  <c r="E121" i="1"/>
  <c r="E122" i="1" s="1"/>
  <c r="E100" i="1"/>
  <c r="E99" i="1" s="1"/>
  <c r="E97" i="1"/>
  <c r="E95" i="1"/>
  <c r="E94" i="1"/>
  <c r="E93" i="1"/>
  <c r="E92" i="1"/>
  <c r="E90" i="1"/>
  <c r="E89" i="1"/>
  <c r="E73" i="1"/>
  <c r="E14" i="1"/>
  <c r="E13" i="1" s="1"/>
  <c r="B230" i="1" l="1"/>
  <c r="B223" i="1"/>
  <c r="C230" i="1"/>
  <c r="C223" i="1"/>
  <c r="D230" i="1"/>
  <c r="D223" i="1"/>
  <c r="E230" i="1"/>
  <c r="E223" i="1"/>
  <c r="E102" i="1"/>
  <c r="E101" i="1"/>
  <c r="C268" i="1"/>
  <c r="C269" i="1"/>
  <c r="E104" i="1"/>
  <c r="E103" i="1"/>
  <c r="B269" i="1"/>
  <c r="B272" i="1"/>
  <c r="B270" i="1"/>
  <c r="D269" i="1"/>
  <c r="D270" i="1"/>
  <c r="L241" i="1"/>
  <c r="E269" i="1"/>
  <c r="D272" i="1"/>
  <c r="E270" i="1"/>
  <c r="E272" i="1"/>
  <c r="E22" i="1"/>
  <c r="E24" i="1"/>
  <c r="L205" i="1"/>
  <c r="E70" i="1"/>
  <c r="E216" i="1"/>
  <c r="E220" i="1"/>
  <c r="D216" i="1"/>
  <c r="D220" i="1"/>
  <c r="C216" i="1"/>
  <c r="C220" i="1"/>
  <c r="B216" i="1"/>
  <c r="B220" i="1"/>
  <c r="E145" i="1"/>
  <c r="E137" i="1" s="1"/>
  <c r="E67" i="1"/>
  <c r="E225" i="1"/>
  <c r="E234" i="1"/>
  <c r="C225" i="1"/>
  <c r="C234" i="1"/>
  <c r="D225" i="1"/>
  <c r="D234" i="1"/>
  <c r="B225" i="1"/>
  <c r="B234" i="1"/>
  <c r="C217" i="1"/>
  <c r="C218" i="1"/>
  <c r="E217" i="1"/>
  <c r="E218" i="1"/>
  <c r="B217" i="1"/>
  <c r="B218" i="1"/>
  <c r="D217" i="1"/>
  <c r="D218" i="1"/>
  <c r="E243" i="1"/>
  <c r="E228" i="1"/>
  <c r="E232" i="1"/>
  <c r="E229" i="1"/>
  <c r="E238" i="1"/>
  <c r="E226" i="1"/>
  <c r="B229" i="1"/>
  <c r="B226" i="1"/>
  <c r="B228" i="1"/>
  <c r="B232" i="1"/>
  <c r="B238" i="1"/>
  <c r="B243" i="1"/>
  <c r="C232" i="1"/>
  <c r="C243" i="1"/>
  <c r="C226" i="1"/>
  <c r="C228" i="1"/>
  <c r="C229" i="1"/>
  <c r="C238" i="1"/>
  <c r="D232" i="1"/>
  <c r="D226" i="1"/>
  <c r="D228" i="1"/>
  <c r="D238" i="1"/>
  <c r="D243" i="1"/>
  <c r="D229" i="1"/>
  <c r="E105" i="1"/>
  <c r="E112" i="1"/>
  <c r="E111" i="1" s="1"/>
  <c r="E109" i="1"/>
  <c r="E110" i="1" s="1"/>
  <c r="E40" i="1"/>
  <c r="E54" i="1"/>
  <c r="E55" i="1" s="1"/>
  <c r="E123" i="1"/>
  <c r="E125" i="1"/>
  <c r="E21" i="1"/>
  <c r="E16" i="1"/>
  <c r="E65" i="1"/>
  <c r="E12" i="1"/>
  <c r="E18" i="1"/>
  <c r="E19" i="1"/>
  <c r="E20" i="1"/>
  <c r="E26" i="1"/>
  <c r="E25" i="1" s="1"/>
  <c r="E37" i="1"/>
  <c r="E23" i="1"/>
  <c r="E38" i="1"/>
  <c r="E15" i="1"/>
  <c r="C248" i="1" l="1"/>
  <c r="C242" i="1"/>
  <c r="E248" i="1"/>
  <c r="E242" i="1"/>
  <c r="B248" i="1"/>
  <c r="B242" i="1"/>
  <c r="D248" i="1"/>
  <c r="D242" i="1"/>
  <c r="E11" i="1"/>
  <c r="E39" i="1"/>
  <c r="E115" i="1"/>
  <c r="E72" i="1"/>
  <c r="E113" i="1"/>
  <c r="E114" i="1"/>
  <c r="E42" i="1"/>
  <c r="E43" i="1"/>
  <c r="E28" i="1"/>
  <c r="E27" i="1"/>
  <c r="E44" i="1"/>
  <c r="E41" i="1"/>
  <c r="E30" i="1"/>
  <c r="E29" i="1"/>
  <c r="E117" i="1"/>
  <c r="E116" i="1"/>
  <c r="M241" i="1"/>
  <c r="M205" i="1"/>
  <c r="E142" i="1"/>
  <c r="E71" i="1"/>
  <c r="E143" i="1" s="1"/>
  <c r="C235" i="1"/>
  <c r="C239" i="1"/>
  <c r="E235" i="1"/>
  <c r="E239" i="1"/>
  <c r="B235" i="1"/>
  <c r="B239" i="1"/>
  <c r="D235" i="1"/>
  <c r="D239" i="1"/>
  <c r="E9" i="1"/>
  <c r="E10" i="1" s="1"/>
  <c r="E6" i="1"/>
  <c r="E5" i="1" s="1"/>
  <c r="E66" i="1"/>
  <c r="E138" i="1" s="1"/>
  <c r="E68" i="1"/>
  <c r="E139" i="1"/>
  <c r="E107" i="1"/>
  <c r="E108" i="1" s="1"/>
  <c r="E106" i="1"/>
  <c r="E45" i="1"/>
  <c r="E46" i="1"/>
  <c r="D244" i="1"/>
  <c r="D250" i="1"/>
  <c r="C244" i="1"/>
  <c r="C250" i="1"/>
  <c r="E56" i="1"/>
  <c r="E58" i="1" s="1"/>
  <c r="E59" i="1" s="1"/>
  <c r="B244" i="1"/>
  <c r="B250" i="1"/>
  <c r="E244" i="1"/>
  <c r="E250" i="1"/>
  <c r="B237" i="1"/>
  <c r="B236" i="1"/>
  <c r="E236" i="1"/>
  <c r="E237" i="1"/>
  <c r="C236" i="1"/>
  <c r="C237" i="1"/>
  <c r="D236" i="1"/>
  <c r="D237" i="1"/>
  <c r="B254" i="1"/>
  <c r="B245" i="1"/>
  <c r="B246" i="1"/>
  <c r="B247" i="1"/>
  <c r="B249" i="1"/>
  <c r="D254" i="1"/>
  <c r="D247" i="1"/>
  <c r="D245" i="1"/>
  <c r="D246" i="1"/>
  <c r="D249" i="1"/>
  <c r="C254" i="1"/>
  <c r="C245" i="1"/>
  <c r="C246" i="1"/>
  <c r="C247" i="1"/>
  <c r="C249" i="1"/>
  <c r="E247" i="1"/>
  <c r="E246" i="1"/>
  <c r="E254" i="1"/>
  <c r="E249" i="1"/>
  <c r="E245" i="1"/>
  <c r="E120" i="1"/>
  <c r="E118" i="1"/>
  <c r="E48" i="1"/>
  <c r="E47" i="1" s="1"/>
  <c r="E35" i="1"/>
  <c r="E31" i="1"/>
  <c r="E4" i="1"/>
  <c r="E51" i="1"/>
  <c r="N241" i="1" l="1"/>
  <c r="N205" i="1"/>
  <c r="E32" i="1"/>
  <c r="E36" i="1"/>
  <c r="E119" i="1"/>
  <c r="C251" i="1"/>
  <c r="C255" i="1"/>
  <c r="B251" i="1"/>
  <c r="B255" i="1"/>
  <c r="E251" i="1"/>
  <c r="E255" i="1"/>
  <c r="D251" i="1"/>
  <c r="D255" i="1"/>
  <c r="E69" i="1"/>
  <c r="E141" i="1" s="1"/>
  <c r="E140" i="1"/>
  <c r="E75" i="1"/>
  <c r="E74" i="1" s="1"/>
  <c r="E57" i="1"/>
  <c r="E60" i="1"/>
  <c r="E52" i="1"/>
  <c r="E53" i="1" s="1"/>
  <c r="D253" i="1"/>
  <c r="D252" i="1"/>
  <c r="C252" i="1"/>
  <c r="C253" i="1"/>
  <c r="E253" i="1"/>
  <c r="E252" i="1"/>
  <c r="B253" i="1"/>
  <c r="B252" i="1"/>
  <c r="E7" i="1"/>
  <c r="E8" i="1" s="1"/>
  <c r="E33" i="1"/>
  <c r="E34" i="1" s="1"/>
  <c r="E156" i="1"/>
  <c r="E155" i="1"/>
  <c r="E148" i="1"/>
  <c r="E173" i="1" s="1"/>
  <c r="E154" i="1"/>
  <c r="E153" i="1"/>
  <c r="E149" i="1"/>
  <c r="E174" i="1" s="1"/>
  <c r="E176" i="1" s="1"/>
  <c r="E177" i="1" s="1"/>
  <c r="E172" i="1"/>
  <c r="E171" i="1" s="1"/>
  <c r="E157" i="1"/>
  <c r="E78" i="1" l="1"/>
  <c r="E77" i="1"/>
  <c r="E76" i="1"/>
  <c r="E80" i="1"/>
  <c r="O241" i="1"/>
  <c r="E181" i="1"/>
  <c r="E180" i="1"/>
  <c r="O205" i="1"/>
  <c r="E85" i="1"/>
  <c r="E84" i="1" s="1"/>
  <c r="E79" i="1"/>
  <c r="E81" i="1"/>
  <c r="E166" i="1"/>
  <c r="E167" i="1" s="1"/>
  <c r="E168" i="1"/>
  <c r="E164" i="1"/>
  <c r="E162" i="1"/>
  <c r="E178" i="1"/>
  <c r="E185" i="1"/>
  <c r="E186" i="1" s="1"/>
  <c r="P241" i="1" l="1"/>
  <c r="P205" i="1"/>
  <c r="E86" i="1"/>
  <c r="E82" i="1"/>
  <c r="E183" i="1"/>
  <c r="E184" i="1" s="1"/>
  <c r="E159" i="1"/>
  <c r="E160" i="1" s="1"/>
  <c r="E190" i="1" s="1"/>
  <c r="E189" i="1" s="1"/>
  <c r="E182" i="1"/>
  <c r="C123" i="1"/>
  <c r="C73" i="1"/>
  <c r="C89" i="1"/>
  <c r="C90" i="1"/>
  <c r="C92" i="1"/>
  <c r="C93" i="1"/>
  <c r="C94" i="1"/>
  <c r="C95" i="1"/>
  <c r="C97" i="1"/>
  <c r="C100" i="1"/>
  <c r="C99" i="1" s="1"/>
  <c r="C121" i="1"/>
  <c r="C122" i="1" s="1"/>
  <c r="E144" i="1" l="1"/>
  <c r="E197" i="1"/>
  <c r="C102" i="1"/>
  <c r="C101" i="1"/>
  <c r="C104" i="1"/>
  <c r="C103" i="1"/>
  <c r="Q241" i="1"/>
  <c r="Q205" i="1"/>
  <c r="C70" i="1"/>
  <c r="C65" i="1"/>
  <c r="C67" i="1"/>
  <c r="E191" i="1"/>
  <c r="E192" i="1"/>
  <c r="E194" i="1" s="1"/>
  <c r="E195" i="1" s="1"/>
  <c r="E196" i="1"/>
  <c r="E198" i="1"/>
  <c r="E202" i="1"/>
  <c r="E203" i="1" s="1"/>
  <c r="C109" i="1"/>
  <c r="C110" i="1" s="1"/>
  <c r="C105" i="1"/>
  <c r="C112" i="1"/>
  <c r="C111" i="1" s="1"/>
  <c r="D14" i="1"/>
  <c r="D13" i="1" s="1"/>
  <c r="C14" i="1"/>
  <c r="C13" i="1" s="1"/>
  <c r="C115" i="1" l="1"/>
  <c r="C72" i="1"/>
  <c r="C113" i="1"/>
  <c r="C114" i="1"/>
  <c r="C117" i="1"/>
  <c r="C116" i="1"/>
  <c r="R241" i="1"/>
  <c r="C22" i="1"/>
  <c r="C24" i="1"/>
  <c r="D22" i="1"/>
  <c r="D24" i="1"/>
  <c r="R205" i="1"/>
  <c r="C71" i="1"/>
  <c r="C143" i="1" s="1"/>
  <c r="C142" i="1"/>
  <c r="C66" i="1"/>
  <c r="C138" i="1" s="1"/>
  <c r="C139" i="1"/>
  <c r="C68" i="1"/>
  <c r="C107" i="1"/>
  <c r="C108" i="1" s="1"/>
  <c r="C106" i="1"/>
  <c r="E200" i="1"/>
  <c r="E201" i="1" s="1"/>
  <c r="E199" i="1"/>
  <c r="C120" i="1"/>
  <c r="C118" i="1"/>
  <c r="C125" i="1"/>
  <c r="D38" i="1"/>
  <c r="D54" i="1"/>
  <c r="D55" i="1" s="1"/>
  <c r="C38" i="1"/>
  <c r="C54" i="1"/>
  <c r="D12" i="1"/>
  <c r="D6" i="1" s="1"/>
  <c r="D40" i="1"/>
  <c r="D37" i="1"/>
  <c r="D18" i="1"/>
  <c r="D20" i="1"/>
  <c r="D23" i="1"/>
  <c r="D15" i="1"/>
  <c r="D26" i="1"/>
  <c r="D25" i="1" s="1"/>
  <c r="C15" i="1"/>
  <c r="C20" i="1"/>
  <c r="C26" i="1"/>
  <c r="C25" i="1" s="1"/>
  <c r="C40" i="1"/>
  <c r="C12" i="1"/>
  <c r="C6" i="1" s="1"/>
  <c r="C5" i="1" s="1"/>
  <c r="C18" i="1"/>
  <c r="C23" i="1"/>
  <c r="C37" i="1"/>
  <c r="C16" i="1"/>
  <c r="C19" i="1"/>
  <c r="C21" i="1"/>
  <c r="D16" i="1"/>
  <c r="D19" i="1"/>
  <c r="D21" i="1"/>
  <c r="C11" i="1" l="1"/>
  <c r="C39" i="1"/>
  <c r="D11" i="1"/>
  <c r="D39" i="1"/>
  <c r="C43" i="1"/>
  <c r="C42" i="1"/>
  <c r="D43" i="1"/>
  <c r="D42" i="1"/>
  <c r="D28" i="1"/>
  <c r="D27" i="1"/>
  <c r="C28" i="1"/>
  <c r="C27" i="1"/>
  <c r="C44" i="1"/>
  <c r="C41" i="1"/>
  <c r="D44" i="1"/>
  <c r="D41" i="1"/>
  <c r="C30" i="1"/>
  <c r="C29" i="1"/>
  <c r="D30" i="1"/>
  <c r="D29" i="1"/>
  <c r="C45" i="1"/>
  <c r="D45" i="1"/>
  <c r="S241" i="1"/>
  <c r="S205" i="1"/>
  <c r="C119" i="1"/>
  <c r="D4" i="1"/>
  <c r="D9" i="1"/>
  <c r="D10" i="1" s="1"/>
  <c r="C4" i="1"/>
  <c r="C9" i="1"/>
  <c r="C10" i="1" s="1"/>
  <c r="C69" i="1"/>
  <c r="C141" i="1" s="1"/>
  <c r="C140" i="1"/>
  <c r="D56" i="1"/>
  <c r="D60" i="1" s="1"/>
  <c r="C48" i="1"/>
  <c r="C47" i="1" s="1"/>
  <c r="C46" i="1"/>
  <c r="D48" i="1"/>
  <c r="D47" i="1" s="1"/>
  <c r="D46" i="1"/>
  <c r="C35" i="1"/>
  <c r="C31" i="1"/>
  <c r="D35" i="1"/>
  <c r="D31" i="1"/>
  <c r="D5" i="1"/>
  <c r="C55" i="1"/>
  <c r="C56" i="1" s="1"/>
  <c r="D51" i="1"/>
  <c r="C51" i="1"/>
  <c r="D121" i="1"/>
  <c r="D122" i="1" s="1"/>
  <c r="D100" i="1"/>
  <c r="D99" i="1" s="1"/>
  <c r="D97" i="1"/>
  <c r="D95" i="1"/>
  <c r="D94" i="1"/>
  <c r="D93" i="1"/>
  <c r="D92" i="1"/>
  <c r="D90" i="1"/>
  <c r="D89" i="1"/>
  <c r="D73" i="1"/>
  <c r="C145" i="1"/>
  <c r="B121" i="1"/>
  <c r="B122" i="1" s="1"/>
  <c r="B100" i="1"/>
  <c r="B99" i="1" s="1"/>
  <c r="B98" i="1"/>
  <c r="B97" i="1"/>
  <c r="B95" i="1"/>
  <c r="B94" i="1"/>
  <c r="B93" i="1"/>
  <c r="B92" i="1"/>
  <c r="B90" i="1"/>
  <c r="B89" i="1"/>
  <c r="B73" i="1"/>
  <c r="B14" i="1"/>
  <c r="C188" i="1"/>
  <c r="D188" i="1" s="1"/>
  <c r="E188" i="1" s="1"/>
  <c r="F188" i="1" s="1"/>
  <c r="G188" i="1" s="1"/>
  <c r="H188" i="1" s="1"/>
  <c r="I188" i="1" s="1"/>
  <c r="J188" i="1" s="1"/>
  <c r="K188" i="1" s="1"/>
  <c r="L188" i="1" s="1"/>
  <c r="M188" i="1" s="1"/>
  <c r="N188" i="1" s="1"/>
  <c r="O188" i="1" s="1"/>
  <c r="P188" i="1" s="1"/>
  <c r="Q188" i="1" s="1"/>
  <c r="R188" i="1" s="1"/>
  <c r="S188" i="1" s="1"/>
  <c r="T188" i="1" s="1"/>
  <c r="U188" i="1" s="1"/>
  <c r="V188" i="1" s="1"/>
  <c r="W188" i="1" s="1"/>
  <c r="X188" i="1" s="1"/>
  <c r="Y188" i="1" s="1"/>
  <c r="Z188" i="1" s="1"/>
  <c r="AA188" i="1" s="1"/>
  <c r="AB188" i="1" s="1"/>
  <c r="AC188" i="1" s="1"/>
  <c r="C170" i="1"/>
  <c r="D170" i="1" s="1"/>
  <c r="E170" i="1" s="1"/>
  <c r="F170" i="1" s="1"/>
  <c r="G170" i="1" s="1"/>
  <c r="H170" i="1" s="1"/>
  <c r="I170" i="1" s="1"/>
  <c r="J170" i="1" s="1"/>
  <c r="K170" i="1" s="1"/>
  <c r="L170" i="1" s="1"/>
  <c r="M170" i="1" s="1"/>
  <c r="N170" i="1" s="1"/>
  <c r="O170" i="1" s="1"/>
  <c r="P170" i="1" s="1"/>
  <c r="Q170" i="1" s="1"/>
  <c r="R170" i="1" s="1"/>
  <c r="S170" i="1" s="1"/>
  <c r="T170" i="1" s="1"/>
  <c r="U170" i="1" s="1"/>
  <c r="V170" i="1" s="1"/>
  <c r="W170" i="1" s="1"/>
  <c r="X170" i="1" s="1"/>
  <c r="Y170" i="1" s="1"/>
  <c r="Z170" i="1" s="1"/>
  <c r="AA170" i="1" s="1"/>
  <c r="AB170" i="1" s="1"/>
  <c r="AC170" i="1" s="1"/>
  <c r="C136" i="1"/>
  <c r="D136" i="1" s="1"/>
  <c r="E136" i="1" s="1"/>
  <c r="F136" i="1" s="1"/>
  <c r="G136" i="1" s="1"/>
  <c r="H136" i="1" s="1"/>
  <c r="I136" i="1" s="1"/>
  <c r="J136" i="1" s="1"/>
  <c r="K136" i="1" s="1"/>
  <c r="L136" i="1" s="1"/>
  <c r="M136" i="1" s="1"/>
  <c r="N136" i="1" s="1"/>
  <c r="O136" i="1" s="1"/>
  <c r="P136" i="1" s="1"/>
  <c r="Q136" i="1" s="1"/>
  <c r="R136" i="1" s="1"/>
  <c r="S136" i="1" s="1"/>
  <c r="T136" i="1" s="1"/>
  <c r="U136" i="1" s="1"/>
  <c r="V136" i="1" s="1"/>
  <c r="W136" i="1" s="1"/>
  <c r="X136" i="1" s="1"/>
  <c r="Y136" i="1" s="1"/>
  <c r="Z136" i="1" s="1"/>
  <c r="AA136" i="1" s="1"/>
  <c r="AB136" i="1" s="1"/>
  <c r="AC136" i="1" s="1"/>
  <c r="C64" i="1"/>
  <c r="D64" i="1" s="1"/>
  <c r="E64" i="1" s="1"/>
  <c r="F64" i="1" s="1"/>
  <c r="G64" i="1" s="1"/>
  <c r="H64" i="1" s="1"/>
  <c r="I64" i="1" s="1"/>
  <c r="J64" i="1" s="1"/>
  <c r="K64" i="1" s="1"/>
  <c r="L64" i="1" s="1"/>
  <c r="M64" i="1" s="1"/>
  <c r="N64" i="1" s="1"/>
  <c r="O64" i="1" s="1"/>
  <c r="P64" i="1" s="1"/>
  <c r="Q64" i="1" s="1"/>
  <c r="R64" i="1" s="1"/>
  <c r="S64" i="1" s="1"/>
  <c r="T64" i="1" s="1"/>
  <c r="U64" i="1" s="1"/>
  <c r="V64" i="1" s="1"/>
  <c r="W64" i="1" s="1"/>
  <c r="X64" i="1" s="1"/>
  <c r="Y64" i="1" s="1"/>
  <c r="Z64" i="1" s="1"/>
  <c r="AA64" i="1" s="1"/>
  <c r="AB64" i="1" s="1"/>
  <c r="AC6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B22" i="1" l="1"/>
  <c r="B13" i="1"/>
  <c r="D102" i="1"/>
  <c r="D101" i="1"/>
  <c r="B104" i="1"/>
  <c r="B102" i="1"/>
  <c r="B101" i="1"/>
  <c r="D52" i="1"/>
  <c r="D53" i="1" s="1"/>
  <c r="D104" i="1"/>
  <c r="D103" i="1"/>
  <c r="T241" i="1"/>
  <c r="T205" i="1"/>
  <c r="B70" i="1"/>
  <c r="B142" i="1" s="1"/>
  <c r="D70" i="1"/>
  <c r="D142" i="1" s="1"/>
  <c r="D32" i="1"/>
  <c r="D36" i="1"/>
  <c r="C32" i="1"/>
  <c r="C36" i="1"/>
  <c r="D57" i="1"/>
  <c r="D75" i="1"/>
  <c r="D74" i="1" s="1"/>
  <c r="D145" i="1"/>
  <c r="D137" i="1" s="1"/>
  <c r="D67" i="1"/>
  <c r="D58" i="1"/>
  <c r="D59" i="1" s="1"/>
  <c r="B145" i="1"/>
  <c r="B137" i="1" s="1"/>
  <c r="B67" i="1"/>
  <c r="D7" i="1"/>
  <c r="D8" i="1" s="1"/>
  <c r="C7" i="1"/>
  <c r="C8" i="1" s="1"/>
  <c r="C33" i="1"/>
  <c r="C34" i="1" s="1"/>
  <c r="D33" i="1"/>
  <c r="D34" i="1" s="1"/>
  <c r="B105" i="1"/>
  <c r="D105" i="1"/>
  <c r="B40" i="1"/>
  <c r="B39" i="1" s="1"/>
  <c r="B54" i="1"/>
  <c r="D112" i="1"/>
  <c r="D111" i="1" s="1"/>
  <c r="D109" i="1"/>
  <c r="D110" i="1" s="1"/>
  <c r="B112" i="1"/>
  <c r="B111" i="1" s="1"/>
  <c r="B109" i="1"/>
  <c r="C60" i="1"/>
  <c r="B16" i="1"/>
  <c r="B20" i="1"/>
  <c r="D65" i="1"/>
  <c r="B12" i="1"/>
  <c r="B4" i="1" s="1"/>
  <c r="D125" i="1"/>
  <c r="D123" i="1"/>
  <c r="C137" i="1"/>
  <c r="B21" i="1"/>
  <c r="B15" i="1"/>
  <c r="B26" i="1"/>
  <c r="B25" i="1" s="1"/>
  <c r="B65" i="1"/>
  <c r="B125" i="1"/>
  <c r="B18" i="1"/>
  <c r="B23" i="1"/>
  <c r="B37" i="1"/>
  <c r="B19" i="1"/>
  <c r="B24" i="1"/>
  <c r="B38" i="1"/>
  <c r="B123" i="1"/>
  <c r="B115" i="1" l="1"/>
  <c r="B72" i="1"/>
  <c r="D115" i="1"/>
  <c r="D72" i="1"/>
  <c r="B114" i="1"/>
  <c r="D113" i="1"/>
  <c r="D114" i="1"/>
  <c r="D78" i="1"/>
  <c r="D76" i="1"/>
  <c r="D77" i="1"/>
  <c r="B43" i="1"/>
  <c r="B42" i="1"/>
  <c r="B30" i="1"/>
  <c r="B28" i="1"/>
  <c r="B27" i="1"/>
  <c r="D71" i="1"/>
  <c r="D143" i="1" s="1"/>
  <c r="B117" i="1"/>
  <c r="B113" i="1"/>
  <c r="B45" i="1"/>
  <c r="B41" i="1"/>
  <c r="D80" i="1"/>
  <c r="B71" i="1"/>
  <c r="B143" i="1" s="1"/>
  <c r="D117" i="1"/>
  <c r="D116" i="1"/>
  <c r="U241" i="1"/>
  <c r="U205" i="1"/>
  <c r="D85" i="1"/>
  <c r="D84" i="1" s="1"/>
  <c r="D79" i="1"/>
  <c r="D81" i="1"/>
  <c r="B106" i="1"/>
  <c r="B110" i="1"/>
  <c r="B68" i="1"/>
  <c r="B66" i="1"/>
  <c r="B138" i="1" s="1"/>
  <c r="D66" i="1"/>
  <c r="D138" i="1" s="1"/>
  <c r="D68" i="1"/>
  <c r="D139" i="1"/>
  <c r="D106" i="1"/>
  <c r="D107" i="1"/>
  <c r="D108" i="1" s="1"/>
  <c r="B139" i="1"/>
  <c r="B107" i="1"/>
  <c r="B108" i="1" s="1"/>
  <c r="C58" i="1"/>
  <c r="C59" i="1" s="1"/>
  <c r="C52" i="1"/>
  <c r="C53" i="1" s="1"/>
  <c r="B120" i="1"/>
  <c r="B118" i="1"/>
  <c r="D120" i="1"/>
  <c r="D118" i="1"/>
  <c r="B48" i="1"/>
  <c r="B47" i="1" s="1"/>
  <c r="B46" i="1"/>
  <c r="B35" i="1"/>
  <c r="B31" i="1"/>
  <c r="B55" i="1"/>
  <c r="B56" i="1" s="1"/>
  <c r="B75" i="1" s="1"/>
  <c r="B74" i="1" s="1"/>
  <c r="C75" i="1"/>
  <c r="C74" i="1" s="1"/>
  <c r="C57" i="1"/>
  <c r="B6" i="1"/>
  <c r="B51" i="1"/>
  <c r="B80" i="1" l="1"/>
  <c r="B77" i="1"/>
  <c r="B76" i="1"/>
  <c r="C78" i="1"/>
  <c r="C76" i="1"/>
  <c r="C77" i="1"/>
  <c r="C80" i="1"/>
  <c r="V241" i="1"/>
  <c r="V205" i="1"/>
  <c r="D86" i="1"/>
  <c r="D82" i="1"/>
  <c r="C85" i="1"/>
  <c r="C84" i="1" s="1"/>
  <c r="C79" i="1"/>
  <c r="C81" i="1"/>
  <c r="B81" i="1"/>
  <c r="B79" i="1"/>
  <c r="B32" i="1"/>
  <c r="B36" i="1"/>
  <c r="B119" i="1"/>
  <c r="D119" i="1"/>
  <c r="D69" i="1"/>
  <c r="D141" i="1" s="1"/>
  <c r="D140" i="1"/>
  <c r="B140" i="1"/>
  <c r="B69" i="1"/>
  <c r="B141" i="1" s="1"/>
  <c r="B7" i="1"/>
  <c r="B8" i="1"/>
  <c r="B5" i="1" s="1"/>
  <c r="B52" i="1"/>
  <c r="B53" i="1" s="1"/>
  <c r="B60" i="1"/>
  <c r="B33" i="1"/>
  <c r="B34" i="1" s="1"/>
  <c r="B85" i="1"/>
  <c r="B58" i="1"/>
  <c r="B59" i="1" s="1"/>
  <c r="B57" i="1"/>
  <c r="D156" i="1"/>
  <c r="D153" i="1"/>
  <c r="D155" i="1"/>
  <c r="D149" i="1"/>
  <c r="D174" i="1" s="1"/>
  <c r="D176" i="1" s="1"/>
  <c r="D177" i="1" s="1"/>
  <c r="D172" i="1"/>
  <c r="D171" i="1" s="1"/>
  <c r="D154" i="1"/>
  <c r="D148" i="1"/>
  <c r="D173" i="1" s="1"/>
  <c r="D157" i="1"/>
  <c r="C156" i="1"/>
  <c r="C157" i="1"/>
  <c r="C155" i="1"/>
  <c r="C149" i="1"/>
  <c r="C174" i="1" s="1"/>
  <c r="C176" i="1" s="1"/>
  <c r="C177" i="1" s="1"/>
  <c r="C172" i="1"/>
  <c r="C171" i="1" s="1"/>
  <c r="C154" i="1"/>
  <c r="C148" i="1"/>
  <c r="C173" i="1" s="1"/>
  <c r="C153" i="1"/>
  <c r="B156" i="1"/>
  <c r="B157" i="1"/>
  <c r="B155" i="1"/>
  <c r="B149" i="1"/>
  <c r="B174" i="1" s="1"/>
  <c r="B176" i="1" s="1"/>
  <c r="B177" i="1" s="1"/>
  <c r="B172" i="1"/>
  <c r="B171" i="1" s="1"/>
  <c r="B154" i="1"/>
  <c r="B148" i="1"/>
  <c r="B173" i="1" s="1"/>
  <c r="B153" i="1"/>
  <c r="W241" i="1" l="1"/>
  <c r="B181" i="1"/>
  <c r="B180" i="1"/>
  <c r="D181" i="1"/>
  <c r="D180" i="1"/>
  <c r="C181" i="1"/>
  <c r="C180" i="1"/>
  <c r="W205" i="1"/>
  <c r="B84" i="1"/>
  <c r="B83" i="1"/>
  <c r="B86" i="1"/>
  <c r="B82" i="1"/>
  <c r="C86" i="1"/>
  <c r="C82" i="1"/>
  <c r="C185" i="1"/>
  <c r="C186" i="1" s="1"/>
  <c r="D185" i="1"/>
  <c r="D186" i="1" s="1"/>
  <c r="B185" i="1"/>
  <c r="B186" i="1" s="1"/>
  <c r="D166" i="1"/>
  <c r="D167" i="1" s="1"/>
  <c r="D168" i="1"/>
  <c r="B166" i="1"/>
  <c r="B168" i="1"/>
  <c r="C166" i="1"/>
  <c r="C167" i="1" s="1"/>
  <c r="C168" i="1"/>
  <c r="D164" i="1"/>
  <c r="D162" i="1"/>
  <c r="D178" i="1"/>
  <c r="C164" i="1"/>
  <c r="C162" i="1"/>
  <c r="C178" i="1"/>
  <c r="B178" i="1"/>
  <c r="B164" i="1"/>
  <c r="B162" i="1"/>
  <c r="X241" i="1" l="1"/>
  <c r="X205" i="1"/>
  <c r="B183" i="1"/>
  <c r="B184" i="1" s="1"/>
  <c r="B159" i="1"/>
  <c r="B160" i="1" s="1"/>
  <c r="B190" i="1" s="1"/>
  <c r="B189" i="1" s="1"/>
  <c r="D183" i="1"/>
  <c r="D184" i="1" s="1"/>
  <c r="C183" i="1"/>
  <c r="C184" i="1" s="1"/>
  <c r="B167" i="1"/>
  <c r="C159" i="1"/>
  <c r="C160" i="1" s="1"/>
  <c r="C190" i="1" s="1"/>
  <c r="C189" i="1" s="1"/>
  <c r="D159" i="1"/>
  <c r="D160" i="1" s="1"/>
  <c r="D190" i="1" s="1"/>
  <c r="D189" i="1" s="1"/>
  <c r="D182" i="1"/>
  <c r="C182" i="1"/>
  <c r="B182" i="1"/>
  <c r="D197" i="1" l="1"/>
  <c r="D144" i="1"/>
  <c r="C197" i="1"/>
  <c r="C144" i="1"/>
  <c r="B197" i="1"/>
  <c r="B144" i="1"/>
  <c r="Y241" i="1"/>
  <c r="Y205" i="1"/>
  <c r="D198" i="1"/>
  <c r="D191" i="1"/>
  <c r="C198" i="1"/>
  <c r="C191" i="1"/>
  <c r="B198" i="1"/>
  <c r="B191" i="1"/>
  <c r="B202" i="1"/>
  <c r="C202" i="1"/>
  <c r="C203" i="1" s="1"/>
  <c r="D202" i="1"/>
  <c r="D203" i="1" s="1"/>
  <c r="D196" i="1"/>
  <c r="D192" i="1"/>
  <c r="D194" i="1" s="1"/>
  <c r="D195" i="1" s="1"/>
  <c r="C196" i="1"/>
  <c r="C192" i="1"/>
  <c r="C194" i="1" s="1"/>
  <c r="C195" i="1" s="1"/>
  <c r="B196" i="1"/>
  <c r="B192" i="1"/>
  <c r="B194" i="1" s="1"/>
  <c r="B195" i="1" s="1"/>
  <c r="Z241" i="1" l="1"/>
  <c r="Z205" i="1"/>
  <c r="B200" i="1"/>
  <c r="B201" i="1" s="1"/>
  <c r="B203" i="1"/>
  <c r="C200" i="1"/>
  <c r="C201" i="1" s="1"/>
  <c r="D200" i="1"/>
  <c r="D201" i="1" s="1"/>
  <c r="D199" i="1"/>
  <c r="C199" i="1"/>
  <c r="B199" i="1"/>
  <c r="AA241" i="1" l="1"/>
  <c r="AA205" i="1"/>
  <c r="AB241" i="1" l="1"/>
  <c r="AB205" i="1"/>
  <c r="AC241" i="1" l="1"/>
  <c r="AC20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Bowling, Eric J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New formula to align Regionals starting 4242</t>
        </r>
      </text>
    </comment>
    <comment ref="C6" authorId="1" shapeId="0" xr:uid="{CBB8A87B-B53C-4599-AA7C-1CC1DD8C683B}">
      <text>
        <r>
          <rPr>
            <b/>
            <sz val="9"/>
            <color indexed="81"/>
            <rFont val="Tahoma"/>
            <family val="2"/>
          </rPr>
          <t>Bowling, Eric J:</t>
        </r>
        <r>
          <rPr>
            <sz val="9"/>
            <color indexed="81"/>
            <rFont val="Tahoma"/>
            <family val="2"/>
          </rPr>
          <t xml:space="preserve">
New formula to align Regionals starting 4242</t>
        </r>
      </text>
    </comment>
    <comment ref="C8" authorId="1" shapeId="0" xr:uid="{91548059-B0E4-41EC-B8A9-A4EF3DE4BA71}">
      <text>
        <r>
          <rPr>
            <b/>
            <sz val="9"/>
            <color indexed="81"/>
            <rFont val="Tahoma"/>
            <family val="2"/>
          </rPr>
          <t>Bowling, Eric J:</t>
        </r>
        <r>
          <rPr>
            <sz val="9"/>
            <color indexed="81"/>
            <rFont val="Tahoma"/>
            <family val="2"/>
          </rPr>
          <t xml:space="preserve">
New formula to align Regionals starting 4242</t>
        </r>
      </text>
    </comment>
    <comment ref="C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New formula for Fall, but aligned starting 4242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New formula for Fall, but aligned starting 4242</t>
        </r>
      </text>
    </comment>
    <comment ref="C11" authorId="1" shapeId="0" xr:uid="{1A99CFE0-5204-4E77-BC81-6469414EA223}">
      <text>
        <r>
          <rPr>
            <b/>
            <sz val="9"/>
            <color indexed="81"/>
            <rFont val="Tahoma"/>
            <charset val="1"/>
          </rPr>
          <t>Bowling, Eric J:</t>
        </r>
        <r>
          <rPr>
            <sz val="9"/>
            <color indexed="81"/>
            <rFont val="Tahoma"/>
            <charset val="1"/>
          </rPr>
          <t xml:space="preserve">
New formula for Fall, but aligned starting 4242</t>
        </r>
      </text>
    </comment>
    <comment ref="A14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Bowling, Eric J:</t>
        </r>
        <r>
          <rPr>
            <sz val="9"/>
            <color indexed="81"/>
            <rFont val="Tahoma"/>
            <family val="2"/>
          </rPr>
          <t xml:space="preserve">
Fall Term Begin Date subtracted from Spring to account for Leap Years</t>
        </r>
      </text>
    </comment>
    <comment ref="C24" authorId="1" shapeId="0" xr:uid="{0361AD6E-EC1D-4153-8D27-EBE4505D1841}">
      <text>
        <r>
          <rPr>
            <b/>
            <sz val="9"/>
            <color indexed="81"/>
            <rFont val="Tahoma"/>
            <family val="2"/>
          </rPr>
          <t>Bowling, Eric J:</t>
        </r>
        <r>
          <rPr>
            <sz val="9"/>
            <color indexed="81"/>
            <rFont val="Tahoma"/>
            <family val="2"/>
          </rPr>
          <t xml:space="preserve">
as of 4245, new formula is .25 of term length (rounded up); always a Friday 1/18/24</t>
        </r>
      </text>
    </comment>
    <comment ref="C29" authorId="1" shapeId="0" xr:uid="{CABAF3AB-CE0B-483A-AC0C-8285E854CD42}">
      <text>
        <r>
          <rPr>
            <b/>
            <sz val="9"/>
            <color indexed="81"/>
            <rFont val="Tahoma"/>
            <charset val="1"/>
          </rPr>
          <t>Bowling, Eric J:</t>
        </r>
        <r>
          <rPr>
            <sz val="9"/>
            <color indexed="81"/>
            <rFont val="Tahoma"/>
            <charset val="1"/>
          </rPr>
          <t xml:space="preserve">
as of 4245, new formula; always a Friday</t>
        </r>
      </text>
    </comment>
    <comment ref="C44" authorId="1" shapeId="0" xr:uid="{59B9A651-E77F-4FFE-AC22-B45AE134F807}">
      <text>
        <r>
          <rPr>
            <b/>
            <sz val="9"/>
            <color indexed="81"/>
            <rFont val="Tahoma"/>
            <charset val="1"/>
          </rPr>
          <t>Bowling, Eric J:</t>
        </r>
        <r>
          <rPr>
            <sz val="9"/>
            <color indexed="81"/>
            <rFont val="Tahoma"/>
            <charset val="1"/>
          </rPr>
          <t xml:space="preserve">
as of 4245, new formula; always a Friday - Fall unique since 8W2 begins on Wed</t>
        </r>
      </text>
    </comment>
    <comment ref="C5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when fell on 12/25 holiday</t>
        </r>
      </text>
    </comment>
    <comment ref="I5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when fell on 12/25 holiday</t>
        </r>
      </text>
    </comment>
    <comment ref="T5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when fell on 12/25 holiday</t>
        </r>
      </text>
    </comment>
    <comment ref="Z5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when fell on 12/25 holiday</t>
        </r>
      </text>
    </comment>
    <comment ref="C78" authorId="1" shapeId="0" xr:uid="{890D62C7-BB76-4C11-8D0D-53ACA81EA73A}">
      <text>
        <r>
          <rPr>
            <b/>
            <sz val="9"/>
            <color indexed="81"/>
            <rFont val="Tahoma"/>
            <charset val="1"/>
          </rPr>
          <t>Bowling, Eric J:</t>
        </r>
        <r>
          <rPr>
            <sz val="9"/>
            <color indexed="81"/>
            <rFont val="Tahoma"/>
            <charset val="1"/>
          </rPr>
          <t xml:space="preserve">
as of 4245, new formula; always a Friday</t>
        </r>
      </text>
    </comment>
    <comment ref="A88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Bowling, Eric J:</t>
        </r>
        <r>
          <rPr>
            <sz val="9"/>
            <color indexed="81"/>
            <rFont val="Tahoma"/>
            <family val="2"/>
          </rPr>
          <t xml:space="preserve">
First Monday after First Tuesday of the year</t>
        </r>
      </text>
    </comment>
    <comment ref="C98" authorId="1" shapeId="0" xr:uid="{29DB8AF5-DF5F-4D09-ACD1-65888DF78A56}">
      <text>
        <r>
          <rPr>
            <b/>
            <sz val="9"/>
            <color indexed="81"/>
            <rFont val="Tahoma"/>
            <family val="2"/>
          </rPr>
          <t>Bowling, Eric J:</t>
        </r>
        <r>
          <rPr>
            <sz val="9"/>
            <color indexed="81"/>
            <rFont val="Tahoma"/>
            <family val="2"/>
          </rPr>
          <t xml:space="preserve">
as of 4245, new formula; always a Friday</t>
        </r>
      </text>
    </comment>
    <comment ref="C103" authorId="1" shapeId="0" xr:uid="{1B2F825D-E212-4E1E-A534-079E2D3F41C9}">
      <text>
        <r>
          <rPr>
            <b/>
            <sz val="9"/>
            <color indexed="81"/>
            <rFont val="Tahoma"/>
            <charset val="1"/>
          </rPr>
          <t>Bowling, Eric J:</t>
        </r>
        <r>
          <rPr>
            <sz val="9"/>
            <color indexed="81"/>
            <rFont val="Tahoma"/>
            <charset val="1"/>
          </rPr>
          <t xml:space="preserve">
as of 4245, new formula; always a Friday</t>
        </r>
      </text>
    </comment>
    <comment ref="A115" authorId="1" shapeId="0" xr:uid="{97924ADA-62C2-4629-AB29-41F1B70E9670}">
      <text>
        <r>
          <rPr>
            <b/>
            <sz val="9"/>
            <color indexed="81"/>
            <rFont val="Tahoma"/>
            <family val="2"/>
          </rPr>
          <t>Bowling, Eric J:</t>
        </r>
        <r>
          <rPr>
            <sz val="9"/>
            <color indexed="81"/>
            <rFont val="Tahoma"/>
            <family val="2"/>
          </rPr>
          <t xml:space="preserve">
Additional week due to Spring Break, per UBURR</t>
        </r>
      </text>
    </comment>
    <comment ref="C116" authorId="1" shapeId="0" xr:uid="{E73015C6-A36C-4FB5-94FA-DA46B53DD489}">
      <text>
        <r>
          <rPr>
            <b/>
            <sz val="9"/>
            <color indexed="81"/>
            <rFont val="Tahoma"/>
            <charset val="1"/>
          </rPr>
          <t>Bowling, Eric J:</t>
        </r>
        <r>
          <rPr>
            <sz val="9"/>
            <color indexed="81"/>
            <rFont val="Tahoma"/>
            <charset val="1"/>
          </rPr>
          <t xml:space="preserve">
as of 4245, new formula; always a Friday</t>
        </r>
      </text>
    </comment>
    <comment ref="B150" authorId="1" shapeId="0" xr:uid="{D5E7A1DA-629C-42AE-B3E7-F419E1C4DD23}">
      <text>
        <r>
          <rPr>
            <b/>
            <sz val="9"/>
            <color indexed="81"/>
            <rFont val="Tahoma"/>
            <family val="2"/>
          </rPr>
          <t>Bowling, Eric J:</t>
        </r>
        <r>
          <rPr>
            <sz val="9"/>
            <color indexed="81"/>
            <rFont val="Tahoma"/>
            <family val="2"/>
          </rPr>
          <t xml:space="preserve">
as of 4245, new formula; always a Friday</t>
        </r>
      </text>
    </comment>
    <comment ref="B180" authorId="1" shapeId="0" xr:uid="{5BFD621E-9D6B-4786-A3BE-3F0019112D82}">
      <text>
        <r>
          <rPr>
            <b/>
            <sz val="9"/>
            <color indexed="81"/>
            <rFont val="Tahoma"/>
            <family val="2"/>
          </rPr>
          <t>Bowling, Eric J:</t>
        </r>
        <r>
          <rPr>
            <sz val="9"/>
            <color indexed="81"/>
            <rFont val="Tahoma"/>
            <family val="2"/>
          </rPr>
          <t xml:space="preserve">
as of 4245, new formula; always a Friday</t>
        </r>
      </text>
    </comment>
    <comment ref="A188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on occasion due to 7/4 Holiday</t>
        </r>
      </text>
    </comment>
    <comment ref="E190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dates due to Independence Day Holiday</t>
        </r>
      </text>
    </comment>
    <comment ref="J19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dates due to Independence Day Holiday</t>
        </r>
      </text>
    </comment>
    <comment ref="K19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dates due to Independence Day Holiday</t>
        </r>
      </text>
    </comment>
    <comment ref="P190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dates due to Independence Day Holiday</t>
        </r>
      </text>
    </comment>
    <comment ref="Q190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dates due to Independence Day Holiday</t>
        </r>
      </text>
    </comment>
    <comment ref="V190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dates due to Independence Day Holiday</t>
        </r>
      </text>
    </comment>
    <comment ref="AA190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dates due to Independence Day Holiday</t>
        </r>
      </text>
    </comment>
    <comment ref="AB190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dates due to Independence Day Holiday</t>
        </r>
      </text>
    </comment>
    <comment ref="B197" authorId="1" shapeId="0" xr:uid="{36929B5B-49BB-4B60-9509-84A0BACAEC14}">
      <text>
        <r>
          <rPr>
            <b/>
            <sz val="9"/>
            <color indexed="81"/>
            <rFont val="Tahoma"/>
            <family val="2"/>
          </rPr>
          <t>Bowling, Eric J:</t>
        </r>
        <r>
          <rPr>
            <sz val="9"/>
            <color indexed="81"/>
            <rFont val="Tahoma"/>
            <family val="2"/>
          </rPr>
          <t xml:space="preserve">
as of 4245, new formula; always a Friday</t>
        </r>
      </text>
    </comment>
    <comment ref="B213" authorId="1" shapeId="0" xr:uid="{E933CF07-20C6-4FD5-947D-C3C1AB97F437}">
      <text>
        <r>
          <rPr>
            <b/>
            <sz val="9"/>
            <color indexed="81"/>
            <rFont val="Tahoma"/>
            <charset val="1"/>
          </rPr>
          <t>Bowling, Eric J:</t>
        </r>
        <r>
          <rPr>
            <sz val="9"/>
            <color indexed="81"/>
            <rFont val="Tahoma"/>
            <charset val="1"/>
          </rPr>
          <t xml:space="preserve">
as of 4245, new formula; always a Friday</t>
        </r>
      </text>
    </comment>
    <comment ref="B230" authorId="1" shapeId="0" xr:uid="{0AC8F570-DD92-492A-9B58-09D5068C0B12}">
      <text>
        <r>
          <rPr>
            <b/>
            <sz val="9"/>
            <color indexed="81"/>
            <rFont val="Tahoma"/>
            <charset val="1"/>
          </rPr>
          <t>Bowling, Eric J:</t>
        </r>
        <r>
          <rPr>
            <sz val="9"/>
            <color indexed="81"/>
            <rFont val="Tahoma"/>
            <charset val="1"/>
          </rPr>
          <t xml:space="preserve">
as of 4245, new formula; always a Friday</t>
        </r>
      </text>
    </comment>
    <comment ref="N238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Adjusted due to Independence Day Holiday</t>
        </r>
      </text>
    </comment>
    <comment ref="B248" authorId="1" shapeId="0" xr:uid="{15BFA158-1CEE-4E2F-971C-0CBE9173FBA4}">
      <text>
        <r>
          <rPr>
            <b/>
            <sz val="9"/>
            <color indexed="81"/>
            <rFont val="Tahoma"/>
            <charset val="1"/>
          </rPr>
          <t>Bowling, Eric J:</t>
        </r>
        <r>
          <rPr>
            <sz val="9"/>
            <color indexed="81"/>
            <rFont val="Tahoma"/>
            <charset val="1"/>
          </rPr>
          <t xml:space="preserve">
as of 4245, new formula; always a Friday</t>
        </r>
      </text>
    </comment>
    <comment ref="B260" authorId="1" shapeId="0" xr:uid="{89B01D17-2E11-4984-BBBA-548AF4D2FB8A}">
      <text>
        <r>
          <rPr>
            <b/>
            <sz val="9"/>
            <color indexed="81"/>
            <rFont val="Tahoma"/>
            <charset val="1"/>
          </rPr>
          <t>Bowling, Eric J:</t>
        </r>
        <r>
          <rPr>
            <sz val="9"/>
            <color indexed="81"/>
            <rFont val="Tahoma"/>
            <charset val="1"/>
          </rPr>
          <t xml:space="preserve">
Adjusted to BEG+2 for consistency in 8W sessions through all terms, eff 4245</t>
        </r>
      </text>
    </comment>
    <comment ref="B264" authorId="1" shapeId="0" xr:uid="{74027F87-44EE-462E-B879-CB98A7CF3A29}">
      <text>
        <r>
          <rPr>
            <b/>
            <sz val="9"/>
            <color indexed="81"/>
            <rFont val="Tahoma"/>
            <charset val="1"/>
          </rPr>
          <t>Bowling, Eric J:</t>
        </r>
        <r>
          <rPr>
            <sz val="9"/>
            <color indexed="81"/>
            <rFont val="Tahoma"/>
            <charset val="1"/>
          </rPr>
          <t xml:space="preserve">
as of 4245, new formula; always a Friday</t>
        </r>
      </text>
    </comment>
    <comment ref="B267" authorId="1" shapeId="0" xr:uid="{8B8EC2BB-3E63-4185-970D-8E6C985FFA46}">
      <text>
        <r>
          <rPr>
            <b/>
            <sz val="9"/>
            <color indexed="81"/>
            <rFont val="Tahoma"/>
            <charset val="1"/>
          </rPr>
          <t>Bowling, Eric J:</t>
        </r>
        <r>
          <rPr>
            <sz val="9"/>
            <color indexed="81"/>
            <rFont val="Tahoma"/>
            <charset val="1"/>
          </rPr>
          <t xml:space="preserve">
Adjusted to BEG+13 instead of +14 to match 8W sessions, eff 4245</t>
        </r>
      </text>
    </comment>
  </commentList>
</comments>
</file>

<file path=xl/sharedStrings.xml><?xml version="1.0" encoding="utf-8"?>
<sst xmlns="http://schemas.openxmlformats.org/spreadsheetml/2006/main" count="716" uniqueCount="212">
  <si>
    <t>Generate Final Rosters</t>
  </si>
  <si>
    <t>Final Grades Processing - Reg Sess Begin Date</t>
  </si>
  <si>
    <t>Continuing Student Term Activation</t>
  </si>
  <si>
    <t>Run Enrollment Appointments</t>
  </si>
  <si>
    <t>Transcript Eff Dt. (Fully Graded Dt)</t>
  </si>
  <si>
    <t>IUOCC Replication Date</t>
  </si>
  <si>
    <t>Term Begin Date</t>
  </si>
  <si>
    <t>Census Date</t>
  </si>
  <si>
    <t>MLK Birthday</t>
  </si>
  <si>
    <t>End of Automatic Withdrawal</t>
  </si>
  <si>
    <t>End of Corrected Grades</t>
  </si>
  <si>
    <t>Labor Day</t>
  </si>
  <si>
    <t>End of 75% Refund</t>
  </si>
  <si>
    <t>End of 50% Refund</t>
  </si>
  <si>
    <t>End of 25% Refund</t>
  </si>
  <si>
    <t>Last date to request a Pass / Fail Grade</t>
  </si>
  <si>
    <t>Classes End Date</t>
  </si>
  <si>
    <t>Last date to request a late withdrawal (W or F)</t>
  </si>
  <si>
    <t>Fall</t>
  </si>
  <si>
    <t>Spring</t>
  </si>
  <si>
    <t>Juneteenth</t>
  </si>
  <si>
    <t>Commencement Dates</t>
  </si>
  <si>
    <t>East</t>
  </si>
  <si>
    <t>Kokomo</t>
  </si>
  <si>
    <t>Northwest</t>
  </si>
  <si>
    <t>South Bend</t>
  </si>
  <si>
    <t>Southeast</t>
  </si>
  <si>
    <t>Bloomington</t>
  </si>
  <si>
    <t>IUPUI</t>
  </si>
  <si>
    <t>Columbus</t>
  </si>
  <si>
    <t>Fort Wayne</t>
  </si>
  <si>
    <t>Policy Final Grades Due Date</t>
  </si>
  <si>
    <t>Preferred Final Grades Due Date</t>
  </si>
  <si>
    <t>Fall 2023</t>
  </si>
  <si>
    <t>Sunday</t>
  </si>
  <si>
    <t>Monday</t>
  </si>
  <si>
    <t>Tuesday</t>
  </si>
  <si>
    <t>Wednesday</t>
  </si>
  <si>
    <t>Thursday</t>
  </si>
  <si>
    <t>Friday</t>
  </si>
  <si>
    <t>Saturday</t>
  </si>
  <si>
    <t>Week 1</t>
  </si>
  <si>
    <t>Full Term Start</t>
  </si>
  <si>
    <t>8W1 Start</t>
  </si>
  <si>
    <t>Week 2</t>
  </si>
  <si>
    <t>Week 3</t>
  </si>
  <si>
    <t>Week 4</t>
  </si>
  <si>
    <t>Week 5</t>
  </si>
  <si>
    <t>Week 6</t>
  </si>
  <si>
    <t>Week 7</t>
  </si>
  <si>
    <t>Week 8</t>
  </si>
  <si>
    <t>8W1 End</t>
  </si>
  <si>
    <t>Week 9</t>
  </si>
  <si>
    <t>Fall Break</t>
  </si>
  <si>
    <t>8W2 Start</t>
  </si>
  <si>
    <t>Week 10</t>
  </si>
  <si>
    <t>Week 11</t>
  </si>
  <si>
    <t>Week 12</t>
  </si>
  <si>
    <t>Week 13</t>
  </si>
  <si>
    <t>Week 14</t>
  </si>
  <si>
    <t>Thanksgiving Break</t>
  </si>
  <si>
    <t>Week 15</t>
  </si>
  <si>
    <t>Week 16</t>
  </si>
  <si>
    <t>Classes End</t>
  </si>
  <si>
    <t>Week 17</t>
  </si>
  <si>
    <t>Final Exams</t>
  </si>
  <si>
    <t>8W2 End</t>
  </si>
  <si>
    <t>Week 18</t>
  </si>
  <si>
    <t>Final Grades</t>
  </si>
  <si>
    <t>Transcript</t>
  </si>
  <si>
    <t>Preferred</t>
  </si>
  <si>
    <t>Eff. Date</t>
  </si>
  <si>
    <t>Spring 2024</t>
  </si>
  <si>
    <t>Spring Break</t>
  </si>
  <si>
    <t>Summer 2024</t>
  </si>
  <si>
    <t>SSI Start</t>
  </si>
  <si>
    <t>Memorial</t>
  </si>
  <si>
    <t>Day</t>
  </si>
  <si>
    <t>SSI End</t>
  </si>
  <si>
    <t>SSII Start</t>
  </si>
  <si>
    <t>Independence</t>
  </si>
  <si>
    <t>Full Term End</t>
  </si>
  <si>
    <t>SSII End</t>
  </si>
  <si>
    <t>Week 19</t>
  </si>
  <si>
    <t>TED: Transcript Effective Date</t>
  </si>
  <si>
    <t>Full Term Days</t>
  </si>
  <si>
    <t>SSI Days</t>
  </si>
  <si>
    <t>SSII Days</t>
  </si>
  <si>
    <t>Summer Break</t>
  </si>
  <si>
    <t>MW</t>
  </si>
  <si>
    <t>MWF</t>
  </si>
  <si>
    <t>TR</t>
  </si>
  <si>
    <t>Standard Meeting Patterns</t>
  </si>
  <si>
    <t>Year</t>
  </si>
  <si>
    <t>Full Term Days (Excl Final Exams</t>
  </si>
  <si>
    <t>8W1 Days</t>
  </si>
  <si>
    <t>8W2 Days</t>
  </si>
  <si>
    <t>N/A</t>
  </si>
  <si>
    <t>Policy</t>
  </si>
  <si>
    <t>MW  classes end</t>
  </si>
  <si>
    <t>TR classes end</t>
  </si>
  <si>
    <t>MW classes end</t>
  </si>
  <si>
    <t>8W1 End of Automatic Withdrawal</t>
  </si>
  <si>
    <t>8W1 Last date to request a late withdrawal (W or F)</t>
  </si>
  <si>
    <t>8W1 End of eAdd</t>
  </si>
  <si>
    <t>End of eAdd</t>
  </si>
  <si>
    <t>End of eAdd (full term)</t>
  </si>
  <si>
    <t>8W2 End of eAdd</t>
  </si>
  <si>
    <t>8W2 End of Automatic Withdrawal</t>
  </si>
  <si>
    <t>8W2 Last date to request a late withdrawal (W or F)</t>
  </si>
  <si>
    <t>8W1 Session Begin Date</t>
  </si>
  <si>
    <t>8W1 Session End Date</t>
  </si>
  <si>
    <t>8W2 Session Begin Date</t>
  </si>
  <si>
    <t>8W2 Session End Date</t>
  </si>
  <si>
    <t>Session Begin Date</t>
  </si>
  <si>
    <t>The following Common Calendar is for IU Regional Campuses (IU East, IU Kokomo, IU Northwest, IU South Bend, IU Southeast)</t>
  </si>
  <si>
    <t>Summer I (SS1/NS1/OL1)</t>
  </si>
  <si>
    <t>Summer II (SS2/NS2/OL2)</t>
  </si>
  <si>
    <t>Summer (Full/OLF)</t>
  </si>
  <si>
    <t>OLI/INT Begin Date</t>
  </si>
  <si>
    <t>OLI/INT End Date</t>
  </si>
  <si>
    <t>Classes (Session) End Date</t>
  </si>
  <si>
    <t>Online Summer Session 4 Week 1</t>
  </si>
  <si>
    <t>Classes Final End Date</t>
  </si>
  <si>
    <t>Online Summer Session 4 Week 2</t>
  </si>
  <si>
    <t>Online Summer Session 4 Week 3</t>
  </si>
  <si>
    <t>Online Summer Session 8 Week 1 (East 8W1)</t>
  </si>
  <si>
    <t>Academic Year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</si>
  <si>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</si>
  <si>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</si>
  <si>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</si>
  <si>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</si>
  <si>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</si>
  <si>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</si>
  <si>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</si>
  <si>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</si>
  <si>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</si>
  <si>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</si>
  <si>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</si>
  <si>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</si>
  <si>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</si>
  <si>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</si>
  <si>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</si>
  <si>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</si>
  <si>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</si>
  <si>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</si>
  <si>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</si>
  <si>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</si>
  <si>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2043-44</t>
  </si>
  <si>
    <t>2044-45</t>
  </si>
  <si>
    <t>2045-46</t>
  </si>
  <si>
    <t>2046-47</t>
  </si>
  <si>
    <t>2047-48</t>
  </si>
  <si>
    <t>2048-49</t>
  </si>
  <si>
    <t>2049-50</t>
  </si>
  <si>
    <t>2050-51</t>
  </si>
  <si>
    <t>8W1 Final Grades Processing Begin Date</t>
  </si>
  <si>
    <t>Final Grades Processing Begin Date</t>
  </si>
  <si>
    <t>Display Appointments in Self Service</t>
  </si>
  <si>
    <t>Classes (Term) End Date &amp; Degree Conferral Date</t>
  </si>
  <si>
    <t>varies by campus</t>
  </si>
  <si>
    <t>8W1 Policy Final Grades Due Date</t>
  </si>
  <si>
    <t>OLI/INT Policy Final Grades Due Date</t>
  </si>
  <si>
    <t>OLI/INT End of eAdd</t>
  </si>
  <si>
    <t>OLI/INT Last date to request a late withdrawal (W or F)</t>
  </si>
  <si>
    <t>OLI/INT Final Grades Processing Begin Date</t>
  </si>
  <si>
    <t>OLI/INT End of Automatic Withdrawal</t>
  </si>
  <si>
    <t>8W2 Last date to request a Pass / Fail Grade</t>
  </si>
  <si>
    <t>8W1 Last date to request a Pass / Fail Grade</t>
  </si>
  <si>
    <t>OLI/INT Last date to request a Pass / Fail Grade</t>
  </si>
  <si>
    <t>not aligned</t>
  </si>
  <si>
    <t>Final Exams Start Date</t>
  </si>
  <si>
    <t>Final Exams End &amp; Term End Date</t>
  </si>
  <si>
    <t>OLI/INT End of 50% Refund</t>
  </si>
  <si>
    <t>New Student Batch Term Activation Begins</t>
  </si>
  <si>
    <t>New Student Batch Term Activation Ends</t>
  </si>
  <si>
    <t>Term Cancel Date</t>
  </si>
  <si>
    <t>8W1 Cancel Date</t>
  </si>
  <si>
    <t>8W2 Cancel Date</t>
  </si>
  <si>
    <t>OLI/INT Cancel Date</t>
  </si>
  <si>
    <t>Session Cancel Date</t>
  </si>
  <si>
    <t>End of 100% Refund; End Withdraw No Penalty</t>
  </si>
  <si>
    <t>8W1 End of 100% Refund; End Withdraw No Penalty</t>
  </si>
  <si>
    <t>8W1 End of 50% Refund Date</t>
  </si>
  <si>
    <t>8W2 End of 50% Refund Date</t>
  </si>
  <si>
    <t>OLI/INT End of 100% Refund; End Withdraw No Penalty</t>
  </si>
  <si>
    <t>8W2 End 50% Refund Date</t>
  </si>
  <si>
    <t>Registration &amp; Auto Waitlist Process Begins</t>
  </si>
  <si>
    <t>Last day to request waitlist; Auto Waitlist Process Ends 4 pm EST</t>
  </si>
  <si>
    <t>8W2 Last day to request waitlist; Auto Waitlist Process Ends 4 pm EST</t>
  </si>
  <si>
    <t>OLI/INT Last day to request waitlist; Auto Waitlist Process Ends 4 pm EST</t>
  </si>
  <si>
    <t>Labor Day Holiday - no classes</t>
  </si>
  <si>
    <t>Fall Break Start Date - no classes over break</t>
  </si>
  <si>
    <t>Fall Break End Date - no classes over break</t>
  </si>
  <si>
    <t>Thanksgiving Break Start Date - no classes over break</t>
  </si>
  <si>
    <t>Thanksgiving Break End Date - no classes over break</t>
  </si>
  <si>
    <t>Martin Luther King Jr Day Holiday - no classes</t>
  </si>
  <si>
    <t>Spring Break Start Date - no classes over break</t>
  </si>
  <si>
    <t>Spring Break End Date - no classes over break</t>
  </si>
  <si>
    <t>Memorial Day Holiday - no classes</t>
  </si>
  <si>
    <t>Juneteenth Holiday - no classes</t>
  </si>
  <si>
    <t>Independence Day Holiday - no classes</t>
  </si>
  <si>
    <t>Summer Break Start - no classes over break</t>
  </si>
  <si>
    <t>Summer Break End - no classes over break</t>
  </si>
  <si>
    <t>Commencement &amp; Degree Conferral Date (https://commencement.iu.edu/)</t>
  </si>
  <si>
    <t>New Student Batch Matriculation Begins</t>
  </si>
  <si>
    <t>Generate Final Grade Rosters</t>
  </si>
  <si>
    <t>8W1 Generate Final Grade Rosters</t>
  </si>
  <si>
    <t>OLI/INT Generate Final Grade Rosters</t>
  </si>
  <si>
    <t>End of 100% Refund; End Withdraw No Penalty; ICT App Turned Off</t>
  </si>
  <si>
    <t>Schedule of Classes Release &amp; Intercampus Transfer (ICT) App Turned On</t>
  </si>
  <si>
    <t>8W2 End of 100% Refund; End Withdraw No Penalty; ICT App Turned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</si>
</sst>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4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u/>
      <sz val="11"/>
      <color theme="4" tint="0.3999755851924192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3DAD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1" fillId="0" borderId="1" xfId="0" applyFont="1" applyBorder="1" applyAlignment="1">
      <alignment horizontal="right"/>
    </xf>
    <xf numFmtId="0" fontId="1" fillId="0" borderId="0" xfId="0" applyFont="1"/>
    <xf numFmtId="14" fontId="1" fillId="0" borderId="1" xfId="0" applyNumberFormat="1" applyFont="1" applyBorder="1"/>
    <xf numFmtId="14" fontId="0" fillId="0" borderId="1" xfId="0" applyNumberFormat="1" applyBorder="1"/>
    <xf numFmtId="14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/>
    <xf numFmtId="14" fontId="0" fillId="4" borderId="1" xfId="0" applyNumberFormat="1" applyFill="1" applyBorder="1" applyAlignment="1">
      <alignment horizontal="center"/>
    </xf>
    <xf numFmtId="14" fontId="0" fillId="4" borderId="1" xfId="0" applyNumberFormat="1" applyFill="1" applyBorder="1"/>
    <xf numFmtId="14" fontId="0" fillId="5" borderId="1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Continuous"/>
    </xf>
    <xf numFmtId="14" fontId="0" fillId="6" borderId="1" xfId="0" applyNumberFormat="1" applyFill="1" applyBorder="1" applyAlignment="1">
      <alignment horizontal="centerContinuous"/>
    </xf>
    <xf numFmtId="14" fontId="0" fillId="7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0" fillId="3" borderId="1" xfId="0" applyFill="1" applyBorder="1" applyAlignment="1">
      <alignment horizontal="centerContinuous"/>
    </xf>
    <xf numFmtId="0" fontId="1" fillId="4" borderId="1" xfId="0" applyFont="1" applyFill="1" applyBorder="1" applyAlignment="1">
      <alignment horizontal="centerContinuous"/>
    </xf>
    <xf numFmtId="0" fontId="0" fillId="4" borderId="1" xfId="0" applyFill="1" applyBorder="1" applyAlignment="1">
      <alignment horizontal="centerContinuous"/>
    </xf>
    <xf numFmtId="14" fontId="0" fillId="5" borderId="1" xfId="0" applyNumberForma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quotePrefix="1" applyNumberFormat="1" applyFont="1" applyBorder="1" applyAlignment="1">
      <alignment horizontal="right"/>
    </xf>
    <xf numFmtId="164" fontId="2" fillId="9" borderId="1" xfId="0" applyNumberFormat="1" applyFont="1" applyFill="1" applyBorder="1" applyAlignment="1">
      <alignment horizontal="right"/>
    </xf>
    <xf numFmtId="164" fontId="2" fillId="9" borderId="1" xfId="0" applyNumberFormat="1" applyFont="1" applyFill="1" applyBorder="1"/>
    <xf numFmtId="164" fontId="2" fillId="0" borderId="5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9" borderId="4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164" fontId="2" fillId="0" borderId="4" xfId="0" quotePrefix="1" applyNumberFormat="1" applyFont="1" applyBorder="1" applyAlignment="1">
      <alignment horizontal="right"/>
    </xf>
    <xf numFmtId="164" fontId="2" fillId="8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2" fillId="0" borderId="10" xfId="0" applyFont="1" applyBorder="1"/>
    <xf numFmtId="0" fontId="2" fillId="0" borderId="11" xfId="0" applyFont="1" applyBorder="1"/>
    <xf numFmtId="0" fontId="2" fillId="9" borderId="11" xfId="0" applyFont="1" applyFill="1" applyBorder="1"/>
    <xf numFmtId="0" fontId="2" fillId="0" borderId="11" xfId="0" applyFont="1" applyFill="1" applyBorder="1"/>
    <xf numFmtId="164" fontId="2" fillId="0" borderId="4" xfId="0" applyNumberFormat="1" applyFont="1" applyBorder="1"/>
    <xf numFmtId="0" fontId="2" fillId="8" borderId="11" xfId="0" applyFont="1" applyFill="1" applyBorder="1"/>
    <xf numFmtId="164" fontId="2" fillId="8" borderId="1" xfId="0" applyNumberFormat="1" applyFont="1" applyFill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8" borderId="8" xfId="0" applyNumberFormat="1" applyFont="1" applyFill="1" applyBorder="1" applyAlignment="1">
      <alignment horizontal="right"/>
    </xf>
    <xf numFmtId="164" fontId="2" fillId="8" borderId="5" xfId="0" applyNumberFormat="1" applyFont="1" applyFill="1" applyBorder="1" applyAlignment="1">
      <alignment horizontal="right"/>
    </xf>
    <xf numFmtId="0" fontId="3" fillId="11" borderId="9" xfId="0" applyFont="1" applyFill="1" applyBorder="1"/>
    <xf numFmtId="0" fontId="3" fillId="11" borderId="7" xfId="0" applyFont="1" applyFill="1" applyBorder="1"/>
    <xf numFmtId="0" fontId="3" fillId="11" borderId="6" xfId="0" applyFont="1" applyFill="1" applyBorder="1"/>
    <xf numFmtId="0" fontId="1" fillId="11" borderId="9" xfId="0" applyFont="1" applyFill="1" applyBorder="1" applyAlignment="1">
      <alignment horizontal="left"/>
    </xf>
    <xf numFmtId="0" fontId="1" fillId="11" borderId="7" xfId="0" applyFont="1" applyFill="1" applyBorder="1" applyAlignment="1">
      <alignment horizontal="right"/>
    </xf>
    <xf numFmtId="0" fontId="1" fillId="11" borderId="6" xfId="0" applyFont="1" applyFill="1" applyBorder="1" applyAlignment="1">
      <alignment horizontal="right"/>
    </xf>
    <xf numFmtId="0" fontId="3" fillId="0" borderId="11" xfId="0" applyFont="1" applyFill="1" applyBorder="1"/>
    <xf numFmtId="164" fontId="3" fillId="0" borderId="4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/>
    <xf numFmtId="164" fontId="3" fillId="0" borderId="4" xfId="0" quotePrefix="1" applyNumberFormat="1" applyFont="1" applyFill="1" applyBorder="1" applyAlignment="1">
      <alignment horizontal="right"/>
    </xf>
    <xf numFmtId="164" fontId="3" fillId="0" borderId="1" xfId="0" quotePrefix="1" applyNumberFormat="1" applyFont="1" applyFill="1" applyBorder="1" applyAlignment="1">
      <alignment horizontal="right"/>
    </xf>
    <xf numFmtId="164" fontId="1" fillId="0" borderId="1" xfId="0" applyNumberFormat="1" applyFont="1" applyBorder="1"/>
    <xf numFmtId="164" fontId="2" fillId="8" borderId="1" xfId="0" applyNumberFormat="1" applyFont="1" applyFill="1" applyBorder="1"/>
    <xf numFmtId="164" fontId="0" fillId="9" borderId="1" xfId="0" applyNumberFormat="1" applyFont="1" applyFill="1" applyBorder="1"/>
    <xf numFmtId="0" fontId="0" fillId="0" borderId="10" xfId="0" applyFont="1" applyBorder="1"/>
    <xf numFmtId="164" fontId="0" fillId="0" borderId="8" xfId="0" applyNumberFormat="1" applyFont="1" applyBorder="1"/>
    <xf numFmtId="164" fontId="0" fillId="0" borderId="5" xfId="0" applyNumberFormat="1" applyFont="1" applyBorder="1"/>
    <xf numFmtId="0" fontId="0" fillId="0" borderId="11" xfId="0" applyFont="1" applyBorder="1"/>
    <xf numFmtId="164" fontId="0" fillId="0" borderId="4" xfId="0" applyNumberFormat="1" applyFont="1" applyBorder="1"/>
    <xf numFmtId="164" fontId="0" fillId="0" borderId="1" xfId="0" applyNumberFormat="1" applyFont="1" applyBorder="1"/>
    <xf numFmtId="0" fontId="0" fillId="0" borderId="12" xfId="0" applyFont="1" applyBorder="1"/>
    <xf numFmtId="164" fontId="0" fillId="0" borderId="13" xfId="0" applyNumberFormat="1" applyFont="1" applyBorder="1"/>
    <xf numFmtId="164" fontId="0" fillId="0" borderId="14" xfId="0" applyNumberFormat="1" applyFont="1" applyBorder="1"/>
    <xf numFmtId="0" fontId="0" fillId="0" borderId="0" xfId="0" applyFont="1"/>
    <xf numFmtId="164" fontId="0" fillId="12" borderId="1" xfId="0" applyNumberFormat="1" applyFont="1" applyFill="1" applyBorder="1"/>
    <xf numFmtId="164" fontId="2" fillId="12" borderId="5" xfId="0" applyNumberFormat="1" applyFont="1" applyFill="1" applyBorder="1" applyAlignment="1">
      <alignment horizontal="right"/>
    </xf>
    <xf numFmtId="0" fontId="2" fillId="0" borderId="12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/>
    <xf numFmtId="0" fontId="0" fillId="0" borderId="3" xfId="0" applyFont="1" applyBorder="1"/>
    <xf numFmtId="0" fontId="6" fillId="0" borderId="0" xfId="0" applyFont="1" applyBorder="1" applyAlignment="1">
      <alignment horizontal="left"/>
    </xf>
    <xf numFmtId="164" fontId="2" fillId="12" borderId="1" xfId="0" applyNumberFormat="1" applyFont="1" applyFill="1" applyBorder="1" applyAlignment="1">
      <alignment horizontal="right"/>
    </xf>
    <xf numFmtId="164" fontId="0" fillId="0" borderId="4" xfId="0" applyNumberFormat="1" applyFont="1" applyFill="1" applyBorder="1"/>
    <xf numFmtId="164" fontId="0" fillId="0" borderId="1" xfId="0" applyNumberFormat="1" applyFont="1" applyFill="1" applyBorder="1"/>
    <xf numFmtId="164" fontId="0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right"/>
    </xf>
    <xf numFmtId="164" fontId="2" fillId="0" borderId="1" xfId="0" applyNumberFormat="1" applyFont="1" applyBorder="1"/>
    <xf numFmtId="164" fontId="2" fillId="0" borderId="1" xfId="0" applyNumberFormat="1" applyFont="1" applyFill="1" applyBorder="1" applyAlignment="1">
      <alignment horizontal="right"/>
    </xf>
    <xf numFmtId="0" fontId="7" fillId="13" borderId="6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10" borderId="15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8" fillId="10" borderId="16" xfId="0" applyFont="1" applyFill="1" applyBorder="1"/>
    <xf numFmtId="0" fontId="8" fillId="10" borderId="17" xfId="0" applyFont="1" applyFill="1" applyBorder="1"/>
    <xf numFmtId="0" fontId="8" fillId="10" borderId="6" xfId="0" applyFont="1" applyFill="1" applyBorder="1"/>
    <xf numFmtId="0" fontId="2" fillId="0" borderId="0" xfId="0" applyFont="1" applyBorder="1"/>
    <xf numFmtId="164" fontId="2" fillId="0" borderId="8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2" fillId="0" borderId="0" xfId="1" applyFont="1" applyFill="1" applyBorder="1"/>
    <xf numFmtId="164" fontId="0" fillId="0" borderId="0" xfId="0" applyNumberFormat="1" applyFill="1" applyBorder="1" applyAlignment="1">
      <alignment horizontal="left"/>
    </xf>
    <xf numFmtId="164" fontId="2" fillId="0" borderId="20" xfId="0" applyNumberFormat="1" applyFont="1" applyBorder="1" applyAlignment="1">
      <alignment horizontal="right"/>
    </xf>
    <xf numFmtId="0" fontId="13" fillId="0" borderId="0" xfId="1" applyFont="1" applyFill="1" applyBorder="1"/>
    <xf numFmtId="164" fontId="2" fillId="0" borderId="0" xfId="0" applyNumberFormat="1" applyFont="1" applyFill="1" applyBorder="1" applyAlignment="1">
      <alignment horizontal="left"/>
    </xf>
    <xf numFmtId="164" fontId="2" fillId="0" borderId="19" xfId="0" applyNumberFormat="1" applyFont="1" applyBorder="1" applyAlignment="1">
      <alignment horizontal="right"/>
    </xf>
    <xf numFmtId="0" fontId="2" fillId="0" borderId="11" xfId="0" applyFont="1" applyBorder="1" applyAlignment="1"/>
    <xf numFmtId="164" fontId="2" fillId="0" borderId="20" xfId="0" applyNumberFormat="1" applyFont="1" applyFill="1" applyBorder="1" applyAlignment="1">
      <alignment horizontal="right"/>
    </xf>
    <xf numFmtId="0" fontId="8" fillId="10" borderId="21" xfId="0" applyFont="1" applyFill="1" applyBorder="1"/>
    <xf numFmtId="0" fontId="7" fillId="13" borderId="7" xfId="0" applyFont="1" applyFill="1" applyBorder="1" applyAlignment="1">
      <alignment horizontal="right"/>
    </xf>
    <xf numFmtId="0" fontId="7" fillId="13" borderId="9" xfId="0" applyFont="1" applyFill="1" applyBorder="1" applyAlignment="1">
      <alignment horizontal="right"/>
    </xf>
    <xf numFmtId="164" fontId="2" fillId="12" borderId="4" xfId="0" applyNumberFormat="1" applyFont="1" applyFill="1" applyBorder="1" applyAlignment="1">
      <alignment horizontal="right"/>
    </xf>
    <xf numFmtId="164" fontId="2" fillId="12" borderId="20" xfId="0" applyNumberFormat="1" applyFont="1" applyFill="1" applyBorder="1" applyAlignment="1">
      <alignment horizontal="right"/>
    </xf>
    <xf numFmtId="0" fontId="2" fillId="12" borderId="11" xfId="0" applyFont="1" applyFill="1" applyBorder="1"/>
    <xf numFmtId="164" fontId="0" fillId="0" borderId="13" xfId="0" applyNumberFormat="1" applyFill="1" applyBorder="1"/>
    <xf numFmtId="0" fontId="0" fillId="0" borderId="0" xfId="0" applyFill="1" applyBorder="1"/>
    <xf numFmtId="164" fontId="0" fillId="0" borderId="0" xfId="0" applyNumberFormat="1" applyBorder="1" applyAlignment="1">
      <alignment horizontal="left"/>
    </xf>
    <xf numFmtId="164" fontId="0" fillId="0" borderId="1" xfId="0" applyNumberFormat="1" applyFill="1" applyBorder="1"/>
    <xf numFmtId="164" fontId="0" fillId="0" borderId="13" xfId="0" applyNumberForma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14" fillId="0" borderId="22" xfId="0" applyNumberFormat="1" applyFont="1" applyBorder="1"/>
    <xf numFmtId="164" fontId="2" fillId="0" borderId="13" xfId="0" applyNumberFormat="1" applyFont="1" applyFill="1" applyBorder="1" applyAlignment="1">
      <alignment horizontal="right"/>
    </xf>
    <xf numFmtId="164" fontId="14" fillId="0" borderId="22" xfId="0" applyNumberFormat="1" applyFont="1" applyFill="1" applyBorder="1"/>
    <xf numFmtId="164" fontId="14" fillId="0" borderId="20" xfId="0" applyNumberFormat="1" applyFont="1" applyFill="1" applyBorder="1"/>
    <xf numFmtId="164" fontId="2" fillId="0" borderId="22" xfId="0" applyNumberFormat="1" applyFont="1" applyFill="1" applyBorder="1"/>
    <xf numFmtId="0" fontId="2" fillId="12" borderId="23" xfId="0" applyFont="1" applyFill="1" applyBorder="1"/>
    <xf numFmtId="0" fontId="0" fillId="0" borderId="24" xfId="0" applyBorder="1"/>
    <xf numFmtId="164" fontId="0" fillId="12" borderId="13" xfId="0" applyNumberFormat="1" applyFill="1" applyBorder="1"/>
    <xf numFmtId="164" fontId="0" fillId="12" borderId="8" xfId="0" applyNumberFormat="1" applyFont="1" applyFill="1" applyBorder="1"/>
    <xf numFmtId="0" fontId="0" fillId="0" borderId="24" xfId="0" applyFill="1" applyBorder="1"/>
    <xf numFmtId="164" fontId="0" fillId="12" borderId="4" xfId="0" applyNumberFormat="1" applyFont="1" applyFill="1" applyBorder="1"/>
    <xf numFmtId="0" fontId="0" fillId="0" borderId="1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3DADF"/>
      <color rgb="FFDB898B"/>
      <color rgb="FFBB1B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3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48" sqref="A248"/>
    </sheetView>
  </sheetViews>
  <sheetFormatPr defaultColWidth="9.140625" defaultRowHeight="15" x14ac:dyDescent="0.25"/>
  <cols>
    <col min="1" max="1" width="65.42578125" style="111" customWidth="1"/>
    <col min="2" max="3" width="30.42578125" style="32" customWidth="1"/>
    <col min="4" max="5" width="30.42578125" style="32" bestFit="1" customWidth="1"/>
    <col min="6" max="29" width="30.42578125" style="33" bestFit="1" customWidth="1"/>
    <col min="30" max="16384" width="9.140625" style="98"/>
  </cols>
  <sheetData>
    <row r="1" spans="1:30" ht="17.25" customHeight="1" x14ac:dyDescent="0.3">
      <c r="A1" s="93" t="s">
        <v>115</v>
      </c>
    </row>
    <row r="2" spans="1:30" s="104" customFormat="1" ht="16.5" thickBot="1" x14ac:dyDescent="0.3">
      <c r="A2" s="124" t="s">
        <v>127</v>
      </c>
      <c r="B2" s="123" t="s">
        <v>128</v>
      </c>
      <c r="C2" s="103" t="s">
        <v>129</v>
      </c>
      <c r="D2" s="103" t="s">
        <v>130</v>
      </c>
      <c r="E2" s="103" t="s">
        <v>131</v>
      </c>
      <c r="F2" s="103" t="s">
        <v>132</v>
      </c>
      <c r="G2" s="103" t="s">
        <v>133</v>
      </c>
      <c r="H2" s="103" t="s">
        <v>134</v>
      </c>
      <c r="I2" s="103" t="s">
        <v>135</v>
      </c>
      <c r="J2" s="103" t="s">
        <v>136</v>
      </c>
      <c r="K2" s="103" t="s">
        <v>137</v>
      </c>
      <c r="L2" s="103" t="s">
        <v>138</v>
      </c>
      <c r="M2" s="103" t="s">
        <v>139</v>
      </c>
      <c r="N2" s="103" t="s">
        <v>140</v>
      </c>
      <c r="O2" s="103" t="s">
        <v>141</v>
      </c>
      <c r="P2" s="103" t="s">
        <v>142</v>
      </c>
      <c r="Q2" s="103" t="s">
        <v>143</v>
      </c>
      <c r="R2" s="103" t="s">
        <v>144</v>
      </c>
      <c r="S2" s="103" t="s">
        <v>145</v>
      </c>
      <c r="T2" s="103" t="s">
        <v>146</v>
      </c>
      <c r="U2" s="103" t="s">
        <v>147</v>
      </c>
      <c r="V2" s="103" t="s">
        <v>148</v>
      </c>
      <c r="W2" s="103" t="s">
        <v>149</v>
      </c>
      <c r="X2" s="103" t="s">
        <v>150</v>
      </c>
      <c r="Y2" s="103" t="s">
        <v>151</v>
      </c>
      <c r="Z2" s="103" t="s">
        <v>152</v>
      </c>
      <c r="AA2" s="103" t="s">
        <v>153</v>
      </c>
      <c r="AB2" s="103" t="s">
        <v>154</v>
      </c>
      <c r="AC2" s="103" t="s">
        <v>155</v>
      </c>
    </row>
    <row r="3" spans="1:30" s="107" customFormat="1" ht="16.5" thickBot="1" x14ac:dyDescent="0.3">
      <c r="A3" s="122" t="s">
        <v>18</v>
      </c>
      <c r="B3" s="109">
        <v>2023</v>
      </c>
      <c r="C3" s="105">
        <f>B3+1</f>
        <v>2024</v>
      </c>
      <c r="D3" s="105">
        <f>C3+1</f>
        <v>2025</v>
      </c>
      <c r="E3" s="105">
        <f>D3+1</f>
        <v>2026</v>
      </c>
      <c r="F3" s="105">
        <f t="shared" ref="F3:J3" si="0">E3+1</f>
        <v>2027</v>
      </c>
      <c r="G3" s="105">
        <f t="shared" si="0"/>
        <v>2028</v>
      </c>
      <c r="H3" s="105">
        <f t="shared" si="0"/>
        <v>2029</v>
      </c>
      <c r="I3" s="105">
        <f t="shared" si="0"/>
        <v>2030</v>
      </c>
      <c r="J3" s="105">
        <f t="shared" si="0"/>
        <v>2031</v>
      </c>
      <c r="K3" s="105">
        <f t="shared" ref="K3" si="1">J3+1</f>
        <v>2032</v>
      </c>
      <c r="L3" s="105">
        <f t="shared" ref="L3" si="2">K3+1</f>
        <v>2033</v>
      </c>
      <c r="M3" s="105">
        <f t="shared" ref="M3" si="3">L3+1</f>
        <v>2034</v>
      </c>
      <c r="N3" s="105">
        <f t="shared" ref="N3" si="4">M3+1</f>
        <v>2035</v>
      </c>
      <c r="O3" s="105">
        <f t="shared" ref="O3" si="5">N3+1</f>
        <v>2036</v>
      </c>
      <c r="P3" s="105">
        <f t="shared" ref="P3" si="6">O3+1</f>
        <v>2037</v>
      </c>
      <c r="Q3" s="105">
        <f t="shared" ref="Q3" si="7">P3+1</f>
        <v>2038</v>
      </c>
      <c r="R3" s="105">
        <f t="shared" ref="R3" si="8">Q3+1</f>
        <v>2039</v>
      </c>
      <c r="S3" s="105">
        <f t="shared" ref="S3" si="9">R3+1</f>
        <v>2040</v>
      </c>
      <c r="T3" s="105">
        <f t="shared" ref="T3" si="10">S3+1</f>
        <v>2041</v>
      </c>
      <c r="U3" s="105">
        <f t="shared" ref="U3" si="11">T3+1</f>
        <v>2042</v>
      </c>
      <c r="V3" s="105">
        <f t="shared" ref="V3" si="12">U3+1</f>
        <v>2043</v>
      </c>
      <c r="W3" s="105">
        <f t="shared" ref="W3" si="13">V3+1</f>
        <v>2044</v>
      </c>
      <c r="X3" s="105">
        <f t="shared" ref="X3" si="14">W3+1</f>
        <v>2045</v>
      </c>
      <c r="Y3" s="105">
        <f t="shared" ref="Y3" si="15">X3+1</f>
        <v>2046</v>
      </c>
      <c r="Z3" s="105">
        <f t="shared" ref="Z3" si="16">Y3+1</f>
        <v>2047</v>
      </c>
      <c r="AA3" s="105">
        <f t="shared" ref="AA3" si="17">Z3+1</f>
        <v>2048</v>
      </c>
      <c r="AB3" s="105">
        <f t="shared" ref="AB3" si="18">AA3+1</f>
        <v>2049</v>
      </c>
      <c r="AC3" s="105">
        <f t="shared" ref="AC3" si="19">AB3+1</f>
        <v>2050</v>
      </c>
      <c r="AD3" s="106"/>
    </row>
    <row r="4" spans="1:30" x14ac:dyDescent="0.25">
      <c r="A4" s="47" t="s">
        <v>5</v>
      </c>
      <c r="B4" s="40">
        <f t="shared" ref="B4" si="20">B12-60</f>
        <v>44945</v>
      </c>
      <c r="C4" s="39">
        <f t="shared" ref="C4:D4" si="21">C12-60</f>
        <v>45316</v>
      </c>
      <c r="D4" s="39">
        <f t="shared" si="21"/>
        <v>45680</v>
      </c>
      <c r="E4" s="39">
        <f t="shared" ref="E4:S4" si="22">E12-60</f>
        <v>46044</v>
      </c>
      <c r="F4" s="39">
        <f t="shared" si="22"/>
        <v>46408</v>
      </c>
      <c r="G4" s="39">
        <f t="shared" si="22"/>
        <v>46772</v>
      </c>
      <c r="H4" s="39">
        <f t="shared" si="22"/>
        <v>47136</v>
      </c>
      <c r="I4" s="39">
        <f t="shared" si="22"/>
        <v>47507</v>
      </c>
      <c r="J4" s="39">
        <f t="shared" si="22"/>
        <v>47871</v>
      </c>
      <c r="K4" s="39">
        <f t="shared" si="22"/>
        <v>48235</v>
      </c>
      <c r="L4" s="39">
        <f t="shared" si="22"/>
        <v>48599</v>
      </c>
      <c r="M4" s="39">
        <f t="shared" si="22"/>
        <v>48963</v>
      </c>
      <c r="N4" s="39">
        <f t="shared" si="22"/>
        <v>49327</v>
      </c>
      <c r="O4" s="39">
        <f t="shared" si="22"/>
        <v>49698</v>
      </c>
      <c r="P4" s="39">
        <f t="shared" si="22"/>
        <v>50062</v>
      </c>
      <c r="Q4" s="39">
        <f t="shared" si="22"/>
        <v>50426</v>
      </c>
      <c r="R4" s="39">
        <f t="shared" si="22"/>
        <v>50790</v>
      </c>
      <c r="S4" s="39">
        <f t="shared" si="22"/>
        <v>51154</v>
      </c>
      <c r="T4" s="39">
        <f t="shared" ref="T4:AC4" si="23">T12-60</f>
        <v>51525</v>
      </c>
      <c r="U4" s="39">
        <f t="shared" si="23"/>
        <v>51889</v>
      </c>
      <c r="V4" s="39">
        <f t="shared" si="23"/>
        <v>52253</v>
      </c>
      <c r="W4" s="39">
        <f t="shared" si="23"/>
        <v>52617</v>
      </c>
      <c r="X4" s="39">
        <f t="shared" si="23"/>
        <v>52981</v>
      </c>
      <c r="Y4" s="39">
        <f t="shared" si="23"/>
        <v>53345</v>
      </c>
      <c r="Z4" s="39">
        <f t="shared" si="23"/>
        <v>53716</v>
      </c>
      <c r="AA4" s="39">
        <f t="shared" si="23"/>
        <v>54080</v>
      </c>
      <c r="AB4" s="39">
        <f t="shared" si="23"/>
        <v>54444</v>
      </c>
      <c r="AC4" s="39">
        <f t="shared" si="23"/>
        <v>54808</v>
      </c>
    </row>
    <row r="5" spans="1:30" x14ac:dyDescent="0.25">
      <c r="A5" s="47" t="s">
        <v>210</v>
      </c>
      <c r="B5" s="112">
        <f>B8</f>
        <v>44977</v>
      </c>
      <c r="C5" s="84">
        <f>C6-8</f>
        <v>45327</v>
      </c>
      <c r="D5" s="39">
        <f>D6-8</f>
        <v>45691</v>
      </c>
      <c r="E5" s="39">
        <f t="shared" ref="E5:AC5" si="24">E6-8</f>
        <v>46055</v>
      </c>
      <c r="F5" s="39">
        <f t="shared" si="24"/>
        <v>46419</v>
      </c>
      <c r="G5" s="39">
        <f t="shared" si="24"/>
        <v>46783</v>
      </c>
      <c r="H5" s="39">
        <f t="shared" si="24"/>
        <v>47147</v>
      </c>
      <c r="I5" s="39">
        <f t="shared" si="24"/>
        <v>47518</v>
      </c>
      <c r="J5" s="39">
        <f t="shared" si="24"/>
        <v>47882</v>
      </c>
      <c r="K5" s="39">
        <f t="shared" si="24"/>
        <v>48246</v>
      </c>
      <c r="L5" s="39">
        <f t="shared" si="24"/>
        <v>48610</v>
      </c>
      <c r="M5" s="39">
        <f t="shared" si="24"/>
        <v>48974</v>
      </c>
      <c r="N5" s="39">
        <f t="shared" si="24"/>
        <v>49338</v>
      </c>
      <c r="O5" s="39">
        <f t="shared" si="24"/>
        <v>49709</v>
      </c>
      <c r="P5" s="39">
        <f t="shared" si="24"/>
        <v>50073</v>
      </c>
      <c r="Q5" s="39">
        <f t="shared" si="24"/>
        <v>50437</v>
      </c>
      <c r="R5" s="39">
        <f t="shared" si="24"/>
        <v>50801</v>
      </c>
      <c r="S5" s="39">
        <f t="shared" si="24"/>
        <v>51165</v>
      </c>
      <c r="T5" s="39">
        <f t="shared" si="24"/>
        <v>51536</v>
      </c>
      <c r="U5" s="39">
        <f t="shared" si="24"/>
        <v>51900</v>
      </c>
      <c r="V5" s="39">
        <f t="shared" si="24"/>
        <v>52264</v>
      </c>
      <c r="W5" s="39">
        <f t="shared" si="24"/>
        <v>52628</v>
      </c>
      <c r="X5" s="39">
        <f t="shared" si="24"/>
        <v>52992</v>
      </c>
      <c r="Y5" s="39">
        <f t="shared" si="24"/>
        <v>53356</v>
      </c>
      <c r="Z5" s="39">
        <f t="shared" si="24"/>
        <v>53727</v>
      </c>
      <c r="AA5" s="39">
        <f t="shared" si="24"/>
        <v>54091</v>
      </c>
      <c r="AB5" s="39">
        <f t="shared" si="24"/>
        <v>54455</v>
      </c>
      <c r="AC5" s="39">
        <f t="shared" si="24"/>
        <v>54819</v>
      </c>
    </row>
    <row r="6" spans="1:30" x14ac:dyDescent="0.25">
      <c r="A6" s="48" t="s">
        <v>2</v>
      </c>
      <c r="B6" s="41">
        <f t="shared" ref="B6" si="25">B12-34</f>
        <v>44971</v>
      </c>
      <c r="C6" s="94">
        <f>C12-41</f>
        <v>45335</v>
      </c>
      <c r="D6" s="34">
        <f t="shared" ref="D6:AC6" si="26">D12-41</f>
        <v>45699</v>
      </c>
      <c r="E6" s="34">
        <f t="shared" si="26"/>
        <v>46063</v>
      </c>
      <c r="F6" s="34">
        <f t="shared" si="26"/>
        <v>46427</v>
      </c>
      <c r="G6" s="34">
        <f t="shared" si="26"/>
        <v>46791</v>
      </c>
      <c r="H6" s="34">
        <f t="shared" si="26"/>
        <v>47155</v>
      </c>
      <c r="I6" s="34">
        <f t="shared" si="26"/>
        <v>47526</v>
      </c>
      <c r="J6" s="34">
        <f t="shared" si="26"/>
        <v>47890</v>
      </c>
      <c r="K6" s="34">
        <f t="shared" si="26"/>
        <v>48254</v>
      </c>
      <c r="L6" s="34">
        <f t="shared" si="26"/>
        <v>48618</v>
      </c>
      <c r="M6" s="34">
        <f t="shared" si="26"/>
        <v>48982</v>
      </c>
      <c r="N6" s="34">
        <f t="shared" si="26"/>
        <v>49346</v>
      </c>
      <c r="O6" s="34">
        <f t="shared" si="26"/>
        <v>49717</v>
      </c>
      <c r="P6" s="34">
        <f t="shared" si="26"/>
        <v>50081</v>
      </c>
      <c r="Q6" s="34">
        <f t="shared" si="26"/>
        <v>50445</v>
      </c>
      <c r="R6" s="34">
        <f t="shared" si="26"/>
        <v>50809</v>
      </c>
      <c r="S6" s="34">
        <f t="shared" si="26"/>
        <v>51173</v>
      </c>
      <c r="T6" s="34">
        <f t="shared" si="26"/>
        <v>51544</v>
      </c>
      <c r="U6" s="34">
        <f t="shared" si="26"/>
        <v>51908</v>
      </c>
      <c r="V6" s="34">
        <f t="shared" si="26"/>
        <v>52272</v>
      </c>
      <c r="W6" s="34">
        <f t="shared" si="26"/>
        <v>52636</v>
      </c>
      <c r="X6" s="34">
        <f t="shared" si="26"/>
        <v>53000</v>
      </c>
      <c r="Y6" s="34">
        <f t="shared" si="26"/>
        <v>53364</v>
      </c>
      <c r="Z6" s="34">
        <f t="shared" si="26"/>
        <v>53735</v>
      </c>
      <c r="AA6" s="34">
        <f t="shared" si="26"/>
        <v>54099</v>
      </c>
      <c r="AB6" s="34">
        <f t="shared" si="26"/>
        <v>54463</v>
      </c>
      <c r="AC6" s="34">
        <f t="shared" si="26"/>
        <v>54827</v>
      </c>
    </row>
    <row r="7" spans="1:30" x14ac:dyDescent="0.25">
      <c r="A7" s="48" t="s">
        <v>3</v>
      </c>
      <c r="B7" s="41">
        <f t="shared" ref="B7" si="27">B6+1</f>
        <v>44972</v>
      </c>
      <c r="C7" s="34">
        <f t="shared" ref="C7:D7" si="28">C6+1</f>
        <v>45336</v>
      </c>
      <c r="D7" s="34">
        <f t="shared" si="28"/>
        <v>45700</v>
      </c>
      <c r="E7" s="34">
        <f t="shared" ref="E7:S7" si="29">E6+1</f>
        <v>46064</v>
      </c>
      <c r="F7" s="34">
        <f t="shared" si="29"/>
        <v>46428</v>
      </c>
      <c r="G7" s="34">
        <f t="shared" si="29"/>
        <v>46792</v>
      </c>
      <c r="H7" s="34">
        <f t="shared" si="29"/>
        <v>47156</v>
      </c>
      <c r="I7" s="34">
        <f t="shared" si="29"/>
        <v>47527</v>
      </c>
      <c r="J7" s="34">
        <f t="shared" si="29"/>
        <v>47891</v>
      </c>
      <c r="K7" s="34">
        <f t="shared" si="29"/>
        <v>48255</v>
      </c>
      <c r="L7" s="34">
        <f t="shared" si="29"/>
        <v>48619</v>
      </c>
      <c r="M7" s="34">
        <f t="shared" si="29"/>
        <v>48983</v>
      </c>
      <c r="N7" s="34">
        <f t="shared" si="29"/>
        <v>49347</v>
      </c>
      <c r="O7" s="34">
        <f t="shared" si="29"/>
        <v>49718</v>
      </c>
      <c r="P7" s="34">
        <f t="shared" si="29"/>
        <v>50082</v>
      </c>
      <c r="Q7" s="34">
        <f t="shared" si="29"/>
        <v>50446</v>
      </c>
      <c r="R7" s="34">
        <f t="shared" si="29"/>
        <v>50810</v>
      </c>
      <c r="S7" s="34">
        <f t="shared" si="29"/>
        <v>51174</v>
      </c>
      <c r="T7" s="34">
        <f t="shared" ref="T7:AC7" si="30">T6+1</f>
        <v>51545</v>
      </c>
      <c r="U7" s="34">
        <f t="shared" si="30"/>
        <v>51909</v>
      </c>
      <c r="V7" s="34">
        <f t="shared" si="30"/>
        <v>52273</v>
      </c>
      <c r="W7" s="34">
        <f t="shared" si="30"/>
        <v>52637</v>
      </c>
      <c r="X7" s="34">
        <f t="shared" si="30"/>
        <v>53001</v>
      </c>
      <c r="Y7" s="34">
        <f t="shared" si="30"/>
        <v>53365</v>
      </c>
      <c r="Z7" s="34">
        <f t="shared" si="30"/>
        <v>53736</v>
      </c>
      <c r="AA7" s="34">
        <f t="shared" si="30"/>
        <v>54100</v>
      </c>
      <c r="AB7" s="34">
        <f t="shared" si="30"/>
        <v>54464</v>
      </c>
      <c r="AC7" s="34">
        <f t="shared" si="30"/>
        <v>54828</v>
      </c>
    </row>
    <row r="8" spans="1:30" x14ac:dyDescent="0.25">
      <c r="A8" s="48" t="s">
        <v>158</v>
      </c>
      <c r="B8" s="41">
        <f>B6+6</f>
        <v>44977</v>
      </c>
      <c r="C8" s="94">
        <f>C7+1</f>
        <v>45337</v>
      </c>
      <c r="D8" s="34">
        <f t="shared" ref="D8:AC8" si="31">D7+1</f>
        <v>45701</v>
      </c>
      <c r="E8" s="34">
        <f t="shared" si="31"/>
        <v>46065</v>
      </c>
      <c r="F8" s="34">
        <f t="shared" si="31"/>
        <v>46429</v>
      </c>
      <c r="G8" s="34">
        <f t="shared" si="31"/>
        <v>46793</v>
      </c>
      <c r="H8" s="34">
        <f t="shared" si="31"/>
        <v>47157</v>
      </c>
      <c r="I8" s="34">
        <f t="shared" si="31"/>
        <v>47528</v>
      </c>
      <c r="J8" s="34">
        <f t="shared" si="31"/>
        <v>47892</v>
      </c>
      <c r="K8" s="34">
        <f t="shared" si="31"/>
        <v>48256</v>
      </c>
      <c r="L8" s="34">
        <f t="shared" si="31"/>
        <v>48620</v>
      </c>
      <c r="M8" s="34">
        <f t="shared" si="31"/>
        <v>48984</v>
      </c>
      <c r="N8" s="34">
        <f t="shared" si="31"/>
        <v>49348</v>
      </c>
      <c r="O8" s="34">
        <f t="shared" si="31"/>
        <v>49719</v>
      </c>
      <c r="P8" s="34">
        <f t="shared" si="31"/>
        <v>50083</v>
      </c>
      <c r="Q8" s="34">
        <f t="shared" si="31"/>
        <v>50447</v>
      </c>
      <c r="R8" s="34">
        <f t="shared" si="31"/>
        <v>50811</v>
      </c>
      <c r="S8" s="34">
        <f t="shared" si="31"/>
        <v>51175</v>
      </c>
      <c r="T8" s="34">
        <f t="shared" si="31"/>
        <v>51546</v>
      </c>
      <c r="U8" s="34">
        <f t="shared" si="31"/>
        <v>51910</v>
      </c>
      <c r="V8" s="34">
        <f t="shared" si="31"/>
        <v>52274</v>
      </c>
      <c r="W8" s="34">
        <f t="shared" si="31"/>
        <v>52638</v>
      </c>
      <c r="X8" s="34">
        <f t="shared" si="31"/>
        <v>53002</v>
      </c>
      <c r="Y8" s="34">
        <f t="shared" si="31"/>
        <v>53366</v>
      </c>
      <c r="Z8" s="34">
        <f t="shared" si="31"/>
        <v>53737</v>
      </c>
      <c r="AA8" s="34">
        <f t="shared" si="31"/>
        <v>54101</v>
      </c>
      <c r="AB8" s="34">
        <f t="shared" si="31"/>
        <v>54465</v>
      </c>
      <c r="AC8" s="34">
        <f t="shared" si="31"/>
        <v>54829</v>
      </c>
    </row>
    <row r="9" spans="1:30" x14ac:dyDescent="0.25">
      <c r="A9" s="48" t="s">
        <v>205</v>
      </c>
      <c r="B9" s="132" t="s">
        <v>170</v>
      </c>
      <c r="C9" s="94">
        <f>C12-21</f>
        <v>45355</v>
      </c>
      <c r="D9" s="34">
        <f t="shared" ref="D9:AC9" si="32">D12-21</f>
        <v>45719</v>
      </c>
      <c r="E9" s="34">
        <f t="shared" si="32"/>
        <v>46083</v>
      </c>
      <c r="F9" s="34">
        <f t="shared" si="32"/>
        <v>46447</v>
      </c>
      <c r="G9" s="34">
        <f t="shared" si="32"/>
        <v>46811</v>
      </c>
      <c r="H9" s="34">
        <f t="shared" si="32"/>
        <v>47175</v>
      </c>
      <c r="I9" s="34">
        <f t="shared" si="32"/>
        <v>47546</v>
      </c>
      <c r="J9" s="34">
        <f t="shared" si="32"/>
        <v>47910</v>
      </c>
      <c r="K9" s="34">
        <f t="shared" si="32"/>
        <v>48274</v>
      </c>
      <c r="L9" s="34">
        <f t="shared" si="32"/>
        <v>48638</v>
      </c>
      <c r="M9" s="34">
        <f t="shared" si="32"/>
        <v>49002</v>
      </c>
      <c r="N9" s="34">
        <f t="shared" si="32"/>
        <v>49366</v>
      </c>
      <c r="O9" s="34">
        <f t="shared" si="32"/>
        <v>49737</v>
      </c>
      <c r="P9" s="34">
        <f t="shared" si="32"/>
        <v>50101</v>
      </c>
      <c r="Q9" s="34">
        <f t="shared" si="32"/>
        <v>50465</v>
      </c>
      <c r="R9" s="34">
        <f t="shared" si="32"/>
        <v>50829</v>
      </c>
      <c r="S9" s="34">
        <f t="shared" si="32"/>
        <v>51193</v>
      </c>
      <c r="T9" s="34">
        <f t="shared" si="32"/>
        <v>51564</v>
      </c>
      <c r="U9" s="34">
        <f t="shared" si="32"/>
        <v>51928</v>
      </c>
      <c r="V9" s="34">
        <f t="shared" si="32"/>
        <v>52292</v>
      </c>
      <c r="W9" s="34">
        <f t="shared" si="32"/>
        <v>52656</v>
      </c>
      <c r="X9" s="34">
        <f t="shared" si="32"/>
        <v>53020</v>
      </c>
      <c r="Y9" s="34">
        <f t="shared" si="32"/>
        <v>53384</v>
      </c>
      <c r="Z9" s="34">
        <f t="shared" si="32"/>
        <v>53755</v>
      </c>
      <c r="AA9" s="34">
        <f t="shared" si="32"/>
        <v>54119</v>
      </c>
      <c r="AB9" s="34">
        <f t="shared" si="32"/>
        <v>54483</v>
      </c>
      <c r="AC9" s="34">
        <f t="shared" si="32"/>
        <v>54847</v>
      </c>
    </row>
    <row r="10" spans="1:30" x14ac:dyDescent="0.25">
      <c r="A10" s="48" t="s">
        <v>174</v>
      </c>
      <c r="B10" s="132" t="s">
        <v>170</v>
      </c>
      <c r="C10" s="94">
        <f>C9+1</f>
        <v>45356</v>
      </c>
      <c r="D10" s="34">
        <f t="shared" ref="D10:AC10" si="33">D9+1</f>
        <v>45720</v>
      </c>
      <c r="E10" s="34">
        <f t="shared" si="33"/>
        <v>46084</v>
      </c>
      <c r="F10" s="34">
        <f t="shared" si="33"/>
        <v>46448</v>
      </c>
      <c r="G10" s="34">
        <f t="shared" si="33"/>
        <v>46812</v>
      </c>
      <c r="H10" s="34">
        <f t="shared" si="33"/>
        <v>47176</v>
      </c>
      <c r="I10" s="34">
        <f t="shared" si="33"/>
        <v>47547</v>
      </c>
      <c r="J10" s="34">
        <f t="shared" si="33"/>
        <v>47911</v>
      </c>
      <c r="K10" s="34">
        <f t="shared" si="33"/>
        <v>48275</v>
      </c>
      <c r="L10" s="34">
        <f t="shared" si="33"/>
        <v>48639</v>
      </c>
      <c r="M10" s="34">
        <f t="shared" si="33"/>
        <v>49003</v>
      </c>
      <c r="N10" s="34">
        <f t="shared" si="33"/>
        <v>49367</v>
      </c>
      <c r="O10" s="34">
        <f t="shared" si="33"/>
        <v>49738</v>
      </c>
      <c r="P10" s="34">
        <f t="shared" si="33"/>
        <v>50102</v>
      </c>
      <c r="Q10" s="34">
        <f t="shared" si="33"/>
        <v>50466</v>
      </c>
      <c r="R10" s="34">
        <f t="shared" si="33"/>
        <v>50830</v>
      </c>
      <c r="S10" s="34">
        <f t="shared" si="33"/>
        <v>51194</v>
      </c>
      <c r="T10" s="34">
        <f t="shared" si="33"/>
        <v>51565</v>
      </c>
      <c r="U10" s="34">
        <f t="shared" si="33"/>
        <v>51929</v>
      </c>
      <c r="V10" s="34">
        <f t="shared" si="33"/>
        <v>52293</v>
      </c>
      <c r="W10" s="34">
        <f t="shared" si="33"/>
        <v>52657</v>
      </c>
      <c r="X10" s="34">
        <f t="shared" si="33"/>
        <v>53021</v>
      </c>
      <c r="Y10" s="34">
        <f t="shared" si="33"/>
        <v>53385</v>
      </c>
      <c r="Z10" s="34">
        <f t="shared" si="33"/>
        <v>53756</v>
      </c>
      <c r="AA10" s="34">
        <f t="shared" si="33"/>
        <v>54120</v>
      </c>
      <c r="AB10" s="34">
        <f t="shared" si="33"/>
        <v>54484</v>
      </c>
      <c r="AC10" s="34">
        <f t="shared" si="33"/>
        <v>54848</v>
      </c>
    </row>
    <row r="11" spans="1:30" x14ac:dyDescent="0.25">
      <c r="A11" s="127" t="s">
        <v>175</v>
      </c>
      <c r="B11" s="132" t="s">
        <v>170</v>
      </c>
      <c r="C11" s="94">
        <f>C40+4</f>
        <v>45592</v>
      </c>
      <c r="D11" s="102">
        <f>D40+4</f>
        <v>45956</v>
      </c>
      <c r="E11" s="102">
        <f t="shared" ref="E11:AC11" si="34">E40+4</f>
        <v>46320</v>
      </c>
      <c r="F11" s="102">
        <f t="shared" si="34"/>
        <v>46684</v>
      </c>
      <c r="G11" s="102">
        <f t="shared" si="34"/>
        <v>47048</v>
      </c>
      <c r="H11" s="102">
        <f t="shared" si="34"/>
        <v>47412</v>
      </c>
      <c r="I11" s="102">
        <f t="shared" si="34"/>
        <v>47783</v>
      </c>
      <c r="J11" s="102">
        <f t="shared" si="34"/>
        <v>48147</v>
      </c>
      <c r="K11" s="102">
        <f t="shared" si="34"/>
        <v>48511</v>
      </c>
      <c r="L11" s="102">
        <f t="shared" si="34"/>
        <v>48875</v>
      </c>
      <c r="M11" s="102">
        <f t="shared" si="34"/>
        <v>49239</v>
      </c>
      <c r="N11" s="102">
        <f t="shared" si="34"/>
        <v>49603</v>
      </c>
      <c r="O11" s="102">
        <f t="shared" si="34"/>
        <v>49974</v>
      </c>
      <c r="P11" s="102">
        <f t="shared" si="34"/>
        <v>50338</v>
      </c>
      <c r="Q11" s="102">
        <f t="shared" si="34"/>
        <v>50702</v>
      </c>
      <c r="R11" s="102">
        <f t="shared" si="34"/>
        <v>51066</v>
      </c>
      <c r="S11" s="102">
        <f t="shared" si="34"/>
        <v>51430</v>
      </c>
      <c r="T11" s="102">
        <f t="shared" si="34"/>
        <v>51801</v>
      </c>
      <c r="U11" s="102">
        <f t="shared" si="34"/>
        <v>52165</v>
      </c>
      <c r="V11" s="102">
        <f t="shared" si="34"/>
        <v>52529</v>
      </c>
      <c r="W11" s="102">
        <f t="shared" si="34"/>
        <v>52893</v>
      </c>
      <c r="X11" s="102">
        <f t="shared" si="34"/>
        <v>53257</v>
      </c>
      <c r="Y11" s="102">
        <f t="shared" si="34"/>
        <v>53621</v>
      </c>
      <c r="Z11" s="102">
        <f t="shared" si="34"/>
        <v>53992</v>
      </c>
      <c r="AA11" s="102">
        <f t="shared" si="34"/>
        <v>54356</v>
      </c>
      <c r="AB11" s="102">
        <f t="shared" si="34"/>
        <v>54720</v>
      </c>
      <c r="AC11" s="102">
        <f t="shared" si="34"/>
        <v>55084</v>
      </c>
    </row>
    <row r="12" spans="1:30" x14ac:dyDescent="0.25">
      <c r="A12" s="48" t="s">
        <v>187</v>
      </c>
      <c r="B12" s="41">
        <f t="shared" ref="B12:AC12" si="35">B14-154</f>
        <v>45005</v>
      </c>
      <c r="C12" s="34">
        <f t="shared" si="35"/>
        <v>45376</v>
      </c>
      <c r="D12" s="34">
        <f t="shared" si="35"/>
        <v>45740</v>
      </c>
      <c r="E12" s="34">
        <f t="shared" si="35"/>
        <v>46104</v>
      </c>
      <c r="F12" s="34">
        <f t="shared" si="35"/>
        <v>46468</v>
      </c>
      <c r="G12" s="34">
        <f t="shared" si="35"/>
        <v>46832</v>
      </c>
      <c r="H12" s="34">
        <f t="shared" si="35"/>
        <v>47196</v>
      </c>
      <c r="I12" s="34">
        <f t="shared" si="35"/>
        <v>47567</v>
      </c>
      <c r="J12" s="34">
        <f t="shared" si="35"/>
        <v>47931</v>
      </c>
      <c r="K12" s="34">
        <f t="shared" si="35"/>
        <v>48295</v>
      </c>
      <c r="L12" s="34">
        <f t="shared" si="35"/>
        <v>48659</v>
      </c>
      <c r="M12" s="34">
        <f t="shared" si="35"/>
        <v>49023</v>
      </c>
      <c r="N12" s="34">
        <f t="shared" si="35"/>
        <v>49387</v>
      </c>
      <c r="O12" s="34">
        <f t="shared" si="35"/>
        <v>49758</v>
      </c>
      <c r="P12" s="34">
        <f t="shared" si="35"/>
        <v>50122</v>
      </c>
      <c r="Q12" s="34">
        <f t="shared" si="35"/>
        <v>50486</v>
      </c>
      <c r="R12" s="34">
        <f t="shared" si="35"/>
        <v>50850</v>
      </c>
      <c r="S12" s="34">
        <f t="shared" si="35"/>
        <v>51214</v>
      </c>
      <c r="T12" s="34">
        <f t="shared" si="35"/>
        <v>51585</v>
      </c>
      <c r="U12" s="34">
        <f t="shared" si="35"/>
        <v>51949</v>
      </c>
      <c r="V12" s="34">
        <f t="shared" si="35"/>
        <v>52313</v>
      </c>
      <c r="W12" s="34">
        <f t="shared" si="35"/>
        <v>52677</v>
      </c>
      <c r="X12" s="34">
        <f t="shared" si="35"/>
        <v>53041</v>
      </c>
      <c r="Y12" s="34">
        <f t="shared" si="35"/>
        <v>53405</v>
      </c>
      <c r="Z12" s="34">
        <f t="shared" si="35"/>
        <v>53776</v>
      </c>
      <c r="AA12" s="34">
        <f t="shared" si="35"/>
        <v>54140</v>
      </c>
      <c r="AB12" s="34">
        <f t="shared" si="35"/>
        <v>54504</v>
      </c>
      <c r="AC12" s="34">
        <f t="shared" si="35"/>
        <v>54868</v>
      </c>
    </row>
    <row r="13" spans="1:30" x14ac:dyDescent="0.25">
      <c r="A13" s="127" t="s">
        <v>176</v>
      </c>
      <c r="B13" s="41">
        <f>B14-1</f>
        <v>45158</v>
      </c>
      <c r="C13" s="41">
        <f t="shared" ref="C13:AC13" si="36">C14-1</f>
        <v>45529</v>
      </c>
      <c r="D13" s="41">
        <f t="shared" si="36"/>
        <v>45893</v>
      </c>
      <c r="E13" s="41">
        <f t="shared" si="36"/>
        <v>46257</v>
      </c>
      <c r="F13" s="41">
        <f t="shared" si="36"/>
        <v>46621</v>
      </c>
      <c r="G13" s="41">
        <f t="shared" si="36"/>
        <v>46985</v>
      </c>
      <c r="H13" s="41">
        <f t="shared" si="36"/>
        <v>47349</v>
      </c>
      <c r="I13" s="41">
        <f t="shared" si="36"/>
        <v>47720</v>
      </c>
      <c r="J13" s="41">
        <f t="shared" si="36"/>
        <v>48084</v>
      </c>
      <c r="K13" s="41">
        <f t="shared" si="36"/>
        <v>48448</v>
      </c>
      <c r="L13" s="41">
        <f t="shared" si="36"/>
        <v>48812</v>
      </c>
      <c r="M13" s="41">
        <f t="shared" si="36"/>
        <v>49176</v>
      </c>
      <c r="N13" s="41">
        <f t="shared" si="36"/>
        <v>49540</v>
      </c>
      <c r="O13" s="41">
        <f t="shared" si="36"/>
        <v>49911</v>
      </c>
      <c r="P13" s="41">
        <f t="shared" si="36"/>
        <v>50275</v>
      </c>
      <c r="Q13" s="41">
        <f t="shared" si="36"/>
        <v>50639</v>
      </c>
      <c r="R13" s="41">
        <f t="shared" si="36"/>
        <v>51003</v>
      </c>
      <c r="S13" s="41">
        <f t="shared" si="36"/>
        <v>51367</v>
      </c>
      <c r="T13" s="41">
        <f t="shared" si="36"/>
        <v>51738</v>
      </c>
      <c r="U13" s="41">
        <f t="shared" si="36"/>
        <v>52102</v>
      </c>
      <c r="V13" s="41">
        <f t="shared" si="36"/>
        <v>52466</v>
      </c>
      <c r="W13" s="41">
        <f t="shared" si="36"/>
        <v>52830</v>
      </c>
      <c r="X13" s="41">
        <f t="shared" si="36"/>
        <v>53194</v>
      </c>
      <c r="Y13" s="41">
        <f t="shared" si="36"/>
        <v>53558</v>
      </c>
      <c r="Z13" s="41">
        <f t="shared" si="36"/>
        <v>53929</v>
      </c>
      <c r="AA13" s="41">
        <f t="shared" si="36"/>
        <v>54293</v>
      </c>
      <c r="AB13" s="41">
        <f t="shared" si="36"/>
        <v>54657</v>
      </c>
      <c r="AC13" s="41">
        <f t="shared" si="36"/>
        <v>55021</v>
      </c>
    </row>
    <row r="14" spans="1:30" s="99" customFormat="1" x14ac:dyDescent="0.25">
      <c r="A14" s="64" t="s">
        <v>6</v>
      </c>
      <c r="B14" s="65">
        <f>B88-140</f>
        <v>45159</v>
      </c>
      <c r="C14" s="66">
        <f t="shared" ref="C14:D14" si="37">C88-140</f>
        <v>45530</v>
      </c>
      <c r="D14" s="66">
        <f t="shared" si="37"/>
        <v>45894</v>
      </c>
      <c r="E14" s="66">
        <f>E88-140</f>
        <v>46258</v>
      </c>
      <c r="F14" s="66">
        <f t="shared" ref="F14:AC14" si="38">F88-140</f>
        <v>46622</v>
      </c>
      <c r="G14" s="66">
        <f t="shared" si="38"/>
        <v>46986</v>
      </c>
      <c r="H14" s="66">
        <f t="shared" si="38"/>
        <v>47350</v>
      </c>
      <c r="I14" s="66">
        <f t="shared" si="38"/>
        <v>47721</v>
      </c>
      <c r="J14" s="66">
        <f t="shared" si="38"/>
        <v>48085</v>
      </c>
      <c r="K14" s="66">
        <f t="shared" si="38"/>
        <v>48449</v>
      </c>
      <c r="L14" s="66">
        <f t="shared" si="38"/>
        <v>48813</v>
      </c>
      <c r="M14" s="66">
        <f t="shared" si="38"/>
        <v>49177</v>
      </c>
      <c r="N14" s="66">
        <f t="shared" si="38"/>
        <v>49541</v>
      </c>
      <c r="O14" s="66">
        <f t="shared" si="38"/>
        <v>49912</v>
      </c>
      <c r="P14" s="66">
        <f t="shared" si="38"/>
        <v>50276</v>
      </c>
      <c r="Q14" s="66">
        <f t="shared" si="38"/>
        <v>50640</v>
      </c>
      <c r="R14" s="66">
        <f t="shared" si="38"/>
        <v>51004</v>
      </c>
      <c r="S14" s="66">
        <f t="shared" si="38"/>
        <v>51368</v>
      </c>
      <c r="T14" s="66">
        <f t="shared" si="38"/>
        <v>51739</v>
      </c>
      <c r="U14" s="66">
        <f t="shared" si="38"/>
        <v>52103</v>
      </c>
      <c r="V14" s="66">
        <f t="shared" si="38"/>
        <v>52467</v>
      </c>
      <c r="W14" s="66">
        <f t="shared" si="38"/>
        <v>52831</v>
      </c>
      <c r="X14" s="66">
        <f t="shared" si="38"/>
        <v>53195</v>
      </c>
      <c r="Y14" s="66">
        <f t="shared" si="38"/>
        <v>53559</v>
      </c>
      <c r="Z14" s="66">
        <f t="shared" si="38"/>
        <v>53930</v>
      </c>
      <c r="AA14" s="66">
        <f t="shared" si="38"/>
        <v>54294</v>
      </c>
      <c r="AB14" s="66">
        <f t="shared" si="38"/>
        <v>54658</v>
      </c>
      <c r="AC14" s="66">
        <f t="shared" si="38"/>
        <v>55022</v>
      </c>
    </row>
    <row r="15" spans="1:30" x14ac:dyDescent="0.25">
      <c r="A15" s="120" t="s">
        <v>188</v>
      </c>
      <c r="B15" s="41">
        <f t="shared" ref="B15:E15" si="39">B14+2</f>
        <v>45161</v>
      </c>
      <c r="C15" s="34">
        <f t="shared" si="39"/>
        <v>45532</v>
      </c>
      <c r="D15" s="34">
        <f t="shared" si="39"/>
        <v>45896</v>
      </c>
      <c r="E15" s="34">
        <f t="shared" si="39"/>
        <v>46260</v>
      </c>
      <c r="F15" s="34">
        <f t="shared" ref="F15:S15" si="40">F14+2</f>
        <v>46624</v>
      </c>
      <c r="G15" s="34">
        <f t="shared" si="40"/>
        <v>46988</v>
      </c>
      <c r="H15" s="34">
        <f t="shared" si="40"/>
        <v>47352</v>
      </c>
      <c r="I15" s="34">
        <f t="shared" si="40"/>
        <v>47723</v>
      </c>
      <c r="J15" s="34">
        <f t="shared" si="40"/>
        <v>48087</v>
      </c>
      <c r="K15" s="34">
        <f t="shared" si="40"/>
        <v>48451</v>
      </c>
      <c r="L15" s="34">
        <f t="shared" si="40"/>
        <v>48815</v>
      </c>
      <c r="M15" s="34">
        <f t="shared" si="40"/>
        <v>49179</v>
      </c>
      <c r="N15" s="34">
        <f t="shared" si="40"/>
        <v>49543</v>
      </c>
      <c r="O15" s="34">
        <f t="shared" si="40"/>
        <v>49914</v>
      </c>
      <c r="P15" s="34">
        <f t="shared" si="40"/>
        <v>50278</v>
      </c>
      <c r="Q15" s="34">
        <f t="shared" si="40"/>
        <v>50642</v>
      </c>
      <c r="R15" s="34">
        <f t="shared" si="40"/>
        <v>51006</v>
      </c>
      <c r="S15" s="34">
        <f t="shared" si="40"/>
        <v>51370</v>
      </c>
      <c r="T15" s="34">
        <f t="shared" ref="T15:AC15" si="41">T14+2</f>
        <v>51741</v>
      </c>
      <c r="U15" s="34">
        <f t="shared" si="41"/>
        <v>52105</v>
      </c>
      <c r="V15" s="34">
        <f t="shared" si="41"/>
        <v>52469</v>
      </c>
      <c r="W15" s="34">
        <f t="shared" si="41"/>
        <v>52833</v>
      </c>
      <c r="X15" s="34">
        <f t="shared" si="41"/>
        <v>53197</v>
      </c>
      <c r="Y15" s="34">
        <f t="shared" si="41"/>
        <v>53561</v>
      </c>
      <c r="Z15" s="34">
        <f t="shared" si="41"/>
        <v>53932</v>
      </c>
      <c r="AA15" s="34">
        <f t="shared" si="41"/>
        <v>54296</v>
      </c>
      <c r="AB15" s="34">
        <f t="shared" si="41"/>
        <v>54660</v>
      </c>
      <c r="AC15" s="34">
        <f t="shared" si="41"/>
        <v>55024</v>
      </c>
    </row>
    <row r="16" spans="1:30" x14ac:dyDescent="0.25">
      <c r="A16" s="48" t="s">
        <v>7</v>
      </c>
      <c r="B16" s="41">
        <f t="shared" ref="B16:E16" si="42">B14+6</f>
        <v>45165</v>
      </c>
      <c r="C16" s="34">
        <f t="shared" si="42"/>
        <v>45536</v>
      </c>
      <c r="D16" s="34">
        <f t="shared" si="42"/>
        <v>45900</v>
      </c>
      <c r="E16" s="34">
        <f t="shared" si="42"/>
        <v>46264</v>
      </c>
      <c r="F16" s="34">
        <f t="shared" ref="F16:S16" si="43">F14+6</f>
        <v>46628</v>
      </c>
      <c r="G16" s="34">
        <f t="shared" si="43"/>
        <v>46992</v>
      </c>
      <c r="H16" s="34">
        <f t="shared" si="43"/>
        <v>47356</v>
      </c>
      <c r="I16" s="34">
        <f t="shared" si="43"/>
        <v>47727</v>
      </c>
      <c r="J16" s="34">
        <f t="shared" si="43"/>
        <v>48091</v>
      </c>
      <c r="K16" s="34">
        <f t="shared" si="43"/>
        <v>48455</v>
      </c>
      <c r="L16" s="34">
        <f t="shared" si="43"/>
        <v>48819</v>
      </c>
      <c r="M16" s="34">
        <f t="shared" si="43"/>
        <v>49183</v>
      </c>
      <c r="N16" s="34">
        <f t="shared" si="43"/>
        <v>49547</v>
      </c>
      <c r="O16" s="34">
        <f t="shared" si="43"/>
        <v>49918</v>
      </c>
      <c r="P16" s="34">
        <f t="shared" si="43"/>
        <v>50282</v>
      </c>
      <c r="Q16" s="34">
        <f t="shared" si="43"/>
        <v>50646</v>
      </c>
      <c r="R16" s="34">
        <f t="shared" si="43"/>
        <v>51010</v>
      </c>
      <c r="S16" s="34">
        <f t="shared" si="43"/>
        <v>51374</v>
      </c>
      <c r="T16" s="34">
        <f t="shared" ref="T16:AC16" si="44">T14+6</f>
        <v>51745</v>
      </c>
      <c r="U16" s="34">
        <f t="shared" si="44"/>
        <v>52109</v>
      </c>
      <c r="V16" s="34">
        <f t="shared" si="44"/>
        <v>52473</v>
      </c>
      <c r="W16" s="34">
        <f t="shared" si="44"/>
        <v>52837</v>
      </c>
      <c r="X16" s="34">
        <f t="shared" si="44"/>
        <v>53201</v>
      </c>
      <c r="Y16" s="34">
        <f t="shared" si="44"/>
        <v>53565</v>
      </c>
      <c r="Z16" s="34">
        <f t="shared" si="44"/>
        <v>53936</v>
      </c>
      <c r="AA16" s="34">
        <f t="shared" si="44"/>
        <v>54300</v>
      </c>
      <c r="AB16" s="34">
        <f t="shared" si="44"/>
        <v>54664</v>
      </c>
      <c r="AC16" s="34">
        <f t="shared" si="44"/>
        <v>55028</v>
      </c>
    </row>
    <row r="17" spans="1:31" x14ac:dyDescent="0.25">
      <c r="A17" s="49" t="s">
        <v>191</v>
      </c>
      <c r="B17" s="42">
        <v>45173</v>
      </c>
      <c r="C17" s="37">
        <v>45537</v>
      </c>
      <c r="D17" s="37">
        <v>45901</v>
      </c>
      <c r="E17" s="37">
        <v>46272</v>
      </c>
      <c r="F17" s="72">
        <v>46636</v>
      </c>
      <c r="G17" s="72">
        <v>47000</v>
      </c>
      <c r="H17" s="72">
        <v>47364</v>
      </c>
      <c r="I17" s="72">
        <v>47728</v>
      </c>
      <c r="J17" s="38">
        <v>48092</v>
      </c>
      <c r="K17" s="38">
        <v>48463</v>
      </c>
      <c r="L17" s="38">
        <v>48827</v>
      </c>
      <c r="M17" s="38">
        <v>49191</v>
      </c>
      <c r="N17" s="38">
        <v>49555</v>
      </c>
      <c r="O17" s="38">
        <v>49919</v>
      </c>
      <c r="P17" s="38">
        <v>50290</v>
      </c>
      <c r="Q17" s="38">
        <v>50654</v>
      </c>
      <c r="R17" s="38">
        <v>51018</v>
      </c>
      <c r="S17" s="38">
        <v>51382</v>
      </c>
      <c r="T17" s="72">
        <v>51746</v>
      </c>
      <c r="U17" s="72">
        <v>52110</v>
      </c>
      <c r="V17" s="72">
        <v>52481</v>
      </c>
      <c r="W17" s="72">
        <v>52845</v>
      </c>
      <c r="X17" s="72">
        <v>53209</v>
      </c>
      <c r="Y17" s="72">
        <v>53573</v>
      </c>
      <c r="Z17" s="72">
        <v>53937</v>
      </c>
      <c r="AA17" s="72">
        <v>54308</v>
      </c>
      <c r="AB17" s="72">
        <v>54672</v>
      </c>
      <c r="AC17" s="72">
        <v>55036</v>
      </c>
    </row>
    <row r="18" spans="1:31" x14ac:dyDescent="0.25">
      <c r="A18" s="48" t="s">
        <v>181</v>
      </c>
      <c r="B18" s="41">
        <f t="shared" ref="B18:E18" si="45">B14+6</f>
        <v>45165</v>
      </c>
      <c r="C18" s="34">
        <f t="shared" si="45"/>
        <v>45536</v>
      </c>
      <c r="D18" s="34">
        <f t="shared" si="45"/>
        <v>45900</v>
      </c>
      <c r="E18" s="34">
        <f t="shared" si="45"/>
        <v>46264</v>
      </c>
      <c r="F18" s="34">
        <f t="shared" ref="F18:S18" si="46">F14+6</f>
        <v>46628</v>
      </c>
      <c r="G18" s="34">
        <f t="shared" si="46"/>
        <v>46992</v>
      </c>
      <c r="H18" s="34">
        <f t="shared" si="46"/>
        <v>47356</v>
      </c>
      <c r="I18" s="34">
        <f t="shared" si="46"/>
        <v>47727</v>
      </c>
      <c r="J18" s="34">
        <f t="shared" si="46"/>
        <v>48091</v>
      </c>
      <c r="K18" s="34">
        <f t="shared" si="46"/>
        <v>48455</v>
      </c>
      <c r="L18" s="34">
        <f t="shared" si="46"/>
        <v>48819</v>
      </c>
      <c r="M18" s="34">
        <f t="shared" si="46"/>
        <v>49183</v>
      </c>
      <c r="N18" s="34">
        <f t="shared" si="46"/>
        <v>49547</v>
      </c>
      <c r="O18" s="34">
        <f t="shared" si="46"/>
        <v>49918</v>
      </c>
      <c r="P18" s="34">
        <f t="shared" si="46"/>
        <v>50282</v>
      </c>
      <c r="Q18" s="34">
        <f t="shared" si="46"/>
        <v>50646</v>
      </c>
      <c r="R18" s="34">
        <f t="shared" si="46"/>
        <v>51010</v>
      </c>
      <c r="S18" s="34">
        <f t="shared" si="46"/>
        <v>51374</v>
      </c>
      <c r="T18" s="34">
        <f t="shared" ref="T18:AC18" si="47">T14+6</f>
        <v>51745</v>
      </c>
      <c r="U18" s="34">
        <f t="shared" si="47"/>
        <v>52109</v>
      </c>
      <c r="V18" s="34">
        <f t="shared" si="47"/>
        <v>52473</v>
      </c>
      <c r="W18" s="34">
        <f t="shared" si="47"/>
        <v>52837</v>
      </c>
      <c r="X18" s="34">
        <f t="shared" si="47"/>
        <v>53201</v>
      </c>
      <c r="Y18" s="34">
        <f t="shared" si="47"/>
        <v>53565</v>
      </c>
      <c r="Z18" s="34">
        <f t="shared" si="47"/>
        <v>53936</v>
      </c>
      <c r="AA18" s="34">
        <f t="shared" si="47"/>
        <v>54300</v>
      </c>
      <c r="AB18" s="34">
        <f t="shared" si="47"/>
        <v>54664</v>
      </c>
      <c r="AC18" s="34">
        <f t="shared" si="47"/>
        <v>55028</v>
      </c>
    </row>
    <row r="19" spans="1:31" x14ac:dyDescent="0.25">
      <c r="A19" s="48" t="s">
        <v>12</v>
      </c>
      <c r="B19" s="41">
        <f t="shared" ref="B19:E19" si="48">B14+13</f>
        <v>45172</v>
      </c>
      <c r="C19" s="34">
        <f t="shared" si="48"/>
        <v>45543</v>
      </c>
      <c r="D19" s="34">
        <f t="shared" si="48"/>
        <v>45907</v>
      </c>
      <c r="E19" s="34">
        <f t="shared" si="48"/>
        <v>46271</v>
      </c>
      <c r="F19" s="34">
        <f t="shared" ref="F19:S19" si="49">F14+13</f>
        <v>46635</v>
      </c>
      <c r="G19" s="34">
        <f t="shared" si="49"/>
        <v>46999</v>
      </c>
      <c r="H19" s="34">
        <f t="shared" si="49"/>
        <v>47363</v>
      </c>
      <c r="I19" s="34">
        <f t="shared" si="49"/>
        <v>47734</v>
      </c>
      <c r="J19" s="34">
        <f t="shared" si="49"/>
        <v>48098</v>
      </c>
      <c r="K19" s="34">
        <f t="shared" si="49"/>
        <v>48462</v>
      </c>
      <c r="L19" s="34">
        <f t="shared" si="49"/>
        <v>48826</v>
      </c>
      <c r="M19" s="34">
        <f t="shared" si="49"/>
        <v>49190</v>
      </c>
      <c r="N19" s="34">
        <f t="shared" si="49"/>
        <v>49554</v>
      </c>
      <c r="O19" s="34">
        <f t="shared" si="49"/>
        <v>49925</v>
      </c>
      <c r="P19" s="34">
        <f t="shared" si="49"/>
        <v>50289</v>
      </c>
      <c r="Q19" s="34">
        <f t="shared" si="49"/>
        <v>50653</v>
      </c>
      <c r="R19" s="34">
        <f t="shared" si="49"/>
        <v>51017</v>
      </c>
      <c r="S19" s="34">
        <f t="shared" si="49"/>
        <v>51381</v>
      </c>
      <c r="T19" s="34">
        <f t="shared" ref="T19:AC19" si="50">T14+13</f>
        <v>51752</v>
      </c>
      <c r="U19" s="34">
        <f t="shared" si="50"/>
        <v>52116</v>
      </c>
      <c r="V19" s="34">
        <f t="shared" si="50"/>
        <v>52480</v>
      </c>
      <c r="W19" s="34">
        <f t="shared" si="50"/>
        <v>52844</v>
      </c>
      <c r="X19" s="34">
        <f t="shared" si="50"/>
        <v>53208</v>
      </c>
      <c r="Y19" s="34">
        <f t="shared" si="50"/>
        <v>53572</v>
      </c>
      <c r="Z19" s="34">
        <f t="shared" si="50"/>
        <v>53943</v>
      </c>
      <c r="AA19" s="34">
        <f t="shared" si="50"/>
        <v>54307</v>
      </c>
      <c r="AB19" s="34">
        <f t="shared" si="50"/>
        <v>54671</v>
      </c>
      <c r="AC19" s="34">
        <f t="shared" si="50"/>
        <v>55035</v>
      </c>
    </row>
    <row r="20" spans="1:31" x14ac:dyDescent="0.25">
      <c r="A20" s="48" t="s">
        <v>13</v>
      </c>
      <c r="B20" s="41">
        <f t="shared" ref="B20:E20" si="51">B14+20</f>
        <v>45179</v>
      </c>
      <c r="C20" s="34">
        <f t="shared" si="51"/>
        <v>45550</v>
      </c>
      <c r="D20" s="34">
        <f t="shared" si="51"/>
        <v>45914</v>
      </c>
      <c r="E20" s="34">
        <f t="shared" si="51"/>
        <v>46278</v>
      </c>
      <c r="F20" s="34">
        <f t="shared" ref="F20:S20" si="52">F14+20</f>
        <v>46642</v>
      </c>
      <c r="G20" s="34">
        <f t="shared" si="52"/>
        <v>47006</v>
      </c>
      <c r="H20" s="34">
        <f t="shared" si="52"/>
        <v>47370</v>
      </c>
      <c r="I20" s="34">
        <f t="shared" si="52"/>
        <v>47741</v>
      </c>
      <c r="J20" s="34">
        <f t="shared" si="52"/>
        <v>48105</v>
      </c>
      <c r="K20" s="34">
        <f t="shared" si="52"/>
        <v>48469</v>
      </c>
      <c r="L20" s="34">
        <f t="shared" si="52"/>
        <v>48833</v>
      </c>
      <c r="M20" s="34">
        <f t="shared" si="52"/>
        <v>49197</v>
      </c>
      <c r="N20" s="34">
        <f t="shared" si="52"/>
        <v>49561</v>
      </c>
      <c r="O20" s="34">
        <f t="shared" si="52"/>
        <v>49932</v>
      </c>
      <c r="P20" s="34">
        <f t="shared" si="52"/>
        <v>50296</v>
      </c>
      <c r="Q20" s="34">
        <f t="shared" si="52"/>
        <v>50660</v>
      </c>
      <c r="R20" s="34">
        <f t="shared" si="52"/>
        <v>51024</v>
      </c>
      <c r="S20" s="34">
        <f t="shared" si="52"/>
        <v>51388</v>
      </c>
      <c r="T20" s="34">
        <f t="shared" ref="T20:AC20" si="53">T14+20</f>
        <v>51759</v>
      </c>
      <c r="U20" s="34">
        <f t="shared" si="53"/>
        <v>52123</v>
      </c>
      <c r="V20" s="34">
        <f t="shared" si="53"/>
        <v>52487</v>
      </c>
      <c r="W20" s="34">
        <f t="shared" si="53"/>
        <v>52851</v>
      </c>
      <c r="X20" s="34">
        <f t="shared" si="53"/>
        <v>53215</v>
      </c>
      <c r="Y20" s="34">
        <f t="shared" si="53"/>
        <v>53579</v>
      </c>
      <c r="Z20" s="34">
        <f t="shared" si="53"/>
        <v>53950</v>
      </c>
      <c r="AA20" s="34">
        <f t="shared" si="53"/>
        <v>54314</v>
      </c>
      <c r="AB20" s="34">
        <f t="shared" si="53"/>
        <v>54678</v>
      </c>
      <c r="AC20" s="34">
        <f t="shared" si="53"/>
        <v>55042</v>
      </c>
    </row>
    <row r="21" spans="1:31" x14ac:dyDescent="0.25">
      <c r="A21" s="48" t="s">
        <v>14</v>
      </c>
      <c r="B21" s="41">
        <f t="shared" ref="B21:E21" si="54">B14+27</f>
        <v>45186</v>
      </c>
      <c r="C21" s="34">
        <f t="shared" si="54"/>
        <v>45557</v>
      </c>
      <c r="D21" s="34">
        <f t="shared" si="54"/>
        <v>45921</v>
      </c>
      <c r="E21" s="34">
        <f t="shared" si="54"/>
        <v>46285</v>
      </c>
      <c r="F21" s="34">
        <f t="shared" ref="F21:S21" si="55">F14+27</f>
        <v>46649</v>
      </c>
      <c r="G21" s="34">
        <f t="shared" si="55"/>
        <v>47013</v>
      </c>
      <c r="H21" s="34">
        <f t="shared" si="55"/>
        <v>47377</v>
      </c>
      <c r="I21" s="34">
        <f t="shared" si="55"/>
        <v>47748</v>
      </c>
      <c r="J21" s="34">
        <f t="shared" si="55"/>
        <v>48112</v>
      </c>
      <c r="K21" s="34">
        <f t="shared" si="55"/>
        <v>48476</v>
      </c>
      <c r="L21" s="34">
        <f t="shared" si="55"/>
        <v>48840</v>
      </c>
      <c r="M21" s="34">
        <f t="shared" si="55"/>
        <v>49204</v>
      </c>
      <c r="N21" s="34">
        <f t="shared" si="55"/>
        <v>49568</v>
      </c>
      <c r="O21" s="34">
        <f t="shared" si="55"/>
        <v>49939</v>
      </c>
      <c r="P21" s="34">
        <f t="shared" si="55"/>
        <v>50303</v>
      </c>
      <c r="Q21" s="34">
        <f t="shared" si="55"/>
        <v>50667</v>
      </c>
      <c r="R21" s="34">
        <f t="shared" si="55"/>
        <v>51031</v>
      </c>
      <c r="S21" s="34">
        <f t="shared" si="55"/>
        <v>51395</v>
      </c>
      <c r="T21" s="34">
        <f t="shared" ref="T21:AC21" si="56">T14+27</f>
        <v>51766</v>
      </c>
      <c r="U21" s="34">
        <f t="shared" si="56"/>
        <v>52130</v>
      </c>
      <c r="V21" s="34">
        <f t="shared" si="56"/>
        <v>52494</v>
      </c>
      <c r="W21" s="34">
        <f t="shared" si="56"/>
        <v>52858</v>
      </c>
      <c r="X21" s="34">
        <f t="shared" si="56"/>
        <v>53222</v>
      </c>
      <c r="Y21" s="34">
        <f t="shared" si="56"/>
        <v>53586</v>
      </c>
      <c r="Z21" s="34">
        <f t="shared" si="56"/>
        <v>53957</v>
      </c>
      <c r="AA21" s="34">
        <f t="shared" si="56"/>
        <v>54321</v>
      </c>
      <c r="AB21" s="34">
        <f t="shared" si="56"/>
        <v>54685</v>
      </c>
      <c r="AC21" s="34">
        <f t="shared" si="56"/>
        <v>55049</v>
      </c>
    </row>
    <row r="22" spans="1:31" x14ac:dyDescent="0.25">
      <c r="A22" s="48" t="s">
        <v>105</v>
      </c>
      <c r="B22" s="41">
        <f>B14+27</f>
        <v>45186</v>
      </c>
      <c r="C22" s="34">
        <f>C14+27</f>
        <v>45557</v>
      </c>
      <c r="D22" s="34">
        <f>D14+27</f>
        <v>45921</v>
      </c>
      <c r="E22" s="34">
        <f>E14+27</f>
        <v>46285</v>
      </c>
      <c r="F22" s="34">
        <f t="shared" ref="F22:S22" si="57">F14+27</f>
        <v>46649</v>
      </c>
      <c r="G22" s="34">
        <f t="shared" si="57"/>
        <v>47013</v>
      </c>
      <c r="H22" s="34">
        <f t="shared" si="57"/>
        <v>47377</v>
      </c>
      <c r="I22" s="34">
        <f t="shared" si="57"/>
        <v>47748</v>
      </c>
      <c r="J22" s="34">
        <f t="shared" si="57"/>
        <v>48112</v>
      </c>
      <c r="K22" s="34">
        <f t="shared" si="57"/>
        <v>48476</v>
      </c>
      <c r="L22" s="34">
        <f t="shared" si="57"/>
        <v>48840</v>
      </c>
      <c r="M22" s="34">
        <f t="shared" si="57"/>
        <v>49204</v>
      </c>
      <c r="N22" s="34">
        <f t="shared" si="57"/>
        <v>49568</v>
      </c>
      <c r="O22" s="34">
        <f t="shared" si="57"/>
        <v>49939</v>
      </c>
      <c r="P22" s="34">
        <f t="shared" si="57"/>
        <v>50303</v>
      </c>
      <c r="Q22" s="34">
        <f t="shared" si="57"/>
        <v>50667</v>
      </c>
      <c r="R22" s="34">
        <f t="shared" si="57"/>
        <v>51031</v>
      </c>
      <c r="S22" s="34">
        <f t="shared" si="57"/>
        <v>51395</v>
      </c>
      <c r="T22" s="34">
        <f t="shared" ref="T22:AC22" si="58">T14+27</f>
        <v>51766</v>
      </c>
      <c r="U22" s="34">
        <f t="shared" si="58"/>
        <v>52130</v>
      </c>
      <c r="V22" s="34">
        <f t="shared" si="58"/>
        <v>52494</v>
      </c>
      <c r="W22" s="34">
        <f t="shared" si="58"/>
        <v>52858</v>
      </c>
      <c r="X22" s="34">
        <f t="shared" si="58"/>
        <v>53222</v>
      </c>
      <c r="Y22" s="34">
        <f t="shared" si="58"/>
        <v>53586</v>
      </c>
      <c r="Z22" s="34">
        <f t="shared" si="58"/>
        <v>53957</v>
      </c>
      <c r="AA22" s="34">
        <f t="shared" si="58"/>
        <v>54321</v>
      </c>
      <c r="AB22" s="34">
        <f t="shared" si="58"/>
        <v>54685</v>
      </c>
      <c r="AC22" s="34">
        <f t="shared" si="58"/>
        <v>55049</v>
      </c>
    </row>
    <row r="23" spans="1:31" x14ac:dyDescent="0.25">
      <c r="A23" s="48" t="s">
        <v>9</v>
      </c>
      <c r="B23" s="41">
        <f t="shared" ref="B23:E23" si="59">B14+62</f>
        <v>45221</v>
      </c>
      <c r="C23" s="34">
        <f t="shared" si="59"/>
        <v>45592</v>
      </c>
      <c r="D23" s="34">
        <f t="shared" si="59"/>
        <v>45956</v>
      </c>
      <c r="E23" s="34">
        <f t="shared" si="59"/>
        <v>46320</v>
      </c>
      <c r="F23" s="34">
        <f t="shared" ref="F23:S23" si="60">F14+62</f>
        <v>46684</v>
      </c>
      <c r="G23" s="34">
        <f t="shared" si="60"/>
        <v>47048</v>
      </c>
      <c r="H23" s="34">
        <f t="shared" si="60"/>
        <v>47412</v>
      </c>
      <c r="I23" s="34">
        <f t="shared" si="60"/>
        <v>47783</v>
      </c>
      <c r="J23" s="34">
        <f t="shared" si="60"/>
        <v>48147</v>
      </c>
      <c r="K23" s="34">
        <f t="shared" si="60"/>
        <v>48511</v>
      </c>
      <c r="L23" s="34">
        <f t="shared" si="60"/>
        <v>48875</v>
      </c>
      <c r="M23" s="34">
        <f t="shared" si="60"/>
        <v>49239</v>
      </c>
      <c r="N23" s="34">
        <f t="shared" si="60"/>
        <v>49603</v>
      </c>
      <c r="O23" s="34">
        <f t="shared" si="60"/>
        <v>49974</v>
      </c>
      <c r="P23" s="34">
        <f t="shared" si="60"/>
        <v>50338</v>
      </c>
      <c r="Q23" s="34">
        <f t="shared" si="60"/>
        <v>50702</v>
      </c>
      <c r="R23" s="34">
        <f t="shared" si="60"/>
        <v>51066</v>
      </c>
      <c r="S23" s="34">
        <f t="shared" si="60"/>
        <v>51430</v>
      </c>
      <c r="T23" s="34">
        <f t="shared" ref="T23:AC23" si="61">T14+62</f>
        <v>51801</v>
      </c>
      <c r="U23" s="34">
        <f t="shared" si="61"/>
        <v>52165</v>
      </c>
      <c r="V23" s="34">
        <f t="shared" si="61"/>
        <v>52529</v>
      </c>
      <c r="W23" s="34">
        <f t="shared" si="61"/>
        <v>52893</v>
      </c>
      <c r="X23" s="34">
        <f t="shared" si="61"/>
        <v>53257</v>
      </c>
      <c r="Y23" s="34">
        <f t="shared" si="61"/>
        <v>53621</v>
      </c>
      <c r="Z23" s="34">
        <f t="shared" si="61"/>
        <v>53992</v>
      </c>
      <c r="AA23" s="34">
        <f t="shared" si="61"/>
        <v>54356</v>
      </c>
      <c r="AB23" s="34">
        <f t="shared" si="61"/>
        <v>54720</v>
      </c>
      <c r="AC23" s="34">
        <f t="shared" si="61"/>
        <v>55084</v>
      </c>
    </row>
    <row r="24" spans="1:31" x14ac:dyDescent="0.25">
      <c r="A24" s="48" t="s">
        <v>15</v>
      </c>
      <c r="B24" s="41">
        <f t="shared" ref="B24" si="62">B14+11</f>
        <v>45170</v>
      </c>
      <c r="C24" s="125">
        <f>C14+25</f>
        <v>45555</v>
      </c>
      <c r="D24" s="34">
        <f>D14+25</f>
        <v>45919</v>
      </c>
      <c r="E24" s="34">
        <f t="shared" ref="E24:AC24" si="63">E14+25</f>
        <v>46283</v>
      </c>
      <c r="F24" s="34">
        <f t="shared" si="63"/>
        <v>46647</v>
      </c>
      <c r="G24" s="34">
        <f t="shared" si="63"/>
        <v>47011</v>
      </c>
      <c r="H24" s="34">
        <f t="shared" si="63"/>
        <v>47375</v>
      </c>
      <c r="I24" s="34">
        <f t="shared" si="63"/>
        <v>47746</v>
      </c>
      <c r="J24" s="34">
        <f t="shared" si="63"/>
        <v>48110</v>
      </c>
      <c r="K24" s="34">
        <f t="shared" si="63"/>
        <v>48474</v>
      </c>
      <c r="L24" s="34">
        <f t="shared" si="63"/>
        <v>48838</v>
      </c>
      <c r="M24" s="34">
        <f t="shared" si="63"/>
        <v>49202</v>
      </c>
      <c r="N24" s="34">
        <f t="shared" si="63"/>
        <v>49566</v>
      </c>
      <c r="O24" s="34">
        <f t="shared" si="63"/>
        <v>49937</v>
      </c>
      <c r="P24" s="34">
        <f t="shared" si="63"/>
        <v>50301</v>
      </c>
      <c r="Q24" s="34">
        <f t="shared" si="63"/>
        <v>50665</v>
      </c>
      <c r="R24" s="34">
        <f t="shared" si="63"/>
        <v>51029</v>
      </c>
      <c r="S24" s="34">
        <f t="shared" si="63"/>
        <v>51393</v>
      </c>
      <c r="T24" s="34">
        <f t="shared" si="63"/>
        <v>51764</v>
      </c>
      <c r="U24" s="34">
        <f t="shared" si="63"/>
        <v>52128</v>
      </c>
      <c r="V24" s="34">
        <f t="shared" si="63"/>
        <v>52492</v>
      </c>
      <c r="W24" s="34">
        <f t="shared" si="63"/>
        <v>52856</v>
      </c>
      <c r="X24" s="34">
        <f t="shared" si="63"/>
        <v>53220</v>
      </c>
      <c r="Y24" s="34">
        <f t="shared" si="63"/>
        <v>53584</v>
      </c>
      <c r="Z24" s="34">
        <f t="shared" si="63"/>
        <v>53955</v>
      </c>
      <c r="AA24" s="34">
        <f t="shared" si="63"/>
        <v>54319</v>
      </c>
      <c r="AB24" s="34">
        <f t="shared" si="63"/>
        <v>54683</v>
      </c>
      <c r="AC24" s="34">
        <f t="shared" si="63"/>
        <v>55047</v>
      </c>
    </row>
    <row r="25" spans="1:31" x14ac:dyDescent="0.25">
      <c r="A25" s="127" t="s">
        <v>177</v>
      </c>
      <c r="B25" s="41">
        <f>B26-1</f>
        <v>45158</v>
      </c>
      <c r="C25" s="41">
        <f t="shared" ref="C25:AC25" si="64">C26-1</f>
        <v>45529</v>
      </c>
      <c r="D25" s="41">
        <f t="shared" si="64"/>
        <v>45893</v>
      </c>
      <c r="E25" s="41">
        <f t="shared" si="64"/>
        <v>46257</v>
      </c>
      <c r="F25" s="41">
        <f t="shared" si="64"/>
        <v>46621</v>
      </c>
      <c r="G25" s="41">
        <f t="shared" si="64"/>
        <v>46985</v>
      </c>
      <c r="H25" s="41">
        <f t="shared" si="64"/>
        <v>47349</v>
      </c>
      <c r="I25" s="41">
        <f t="shared" si="64"/>
        <v>47720</v>
      </c>
      <c r="J25" s="41">
        <f t="shared" si="64"/>
        <v>48084</v>
      </c>
      <c r="K25" s="41">
        <f t="shared" si="64"/>
        <v>48448</v>
      </c>
      <c r="L25" s="41">
        <f t="shared" si="64"/>
        <v>48812</v>
      </c>
      <c r="M25" s="41">
        <f t="shared" si="64"/>
        <v>49176</v>
      </c>
      <c r="N25" s="41">
        <f t="shared" si="64"/>
        <v>49540</v>
      </c>
      <c r="O25" s="41">
        <f t="shared" si="64"/>
        <v>49911</v>
      </c>
      <c r="P25" s="41">
        <f t="shared" si="64"/>
        <v>50275</v>
      </c>
      <c r="Q25" s="41">
        <f t="shared" si="64"/>
        <v>50639</v>
      </c>
      <c r="R25" s="41">
        <f t="shared" si="64"/>
        <v>51003</v>
      </c>
      <c r="S25" s="41">
        <f t="shared" si="64"/>
        <v>51367</v>
      </c>
      <c r="T25" s="41">
        <f t="shared" si="64"/>
        <v>51738</v>
      </c>
      <c r="U25" s="41">
        <f t="shared" si="64"/>
        <v>52102</v>
      </c>
      <c r="V25" s="41">
        <f t="shared" si="64"/>
        <v>52466</v>
      </c>
      <c r="W25" s="41">
        <f t="shared" si="64"/>
        <v>52830</v>
      </c>
      <c r="X25" s="41">
        <f t="shared" si="64"/>
        <v>53194</v>
      </c>
      <c r="Y25" s="41">
        <f t="shared" si="64"/>
        <v>53558</v>
      </c>
      <c r="Z25" s="41">
        <f t="shared" si="64"/>
        <v>53929</v>
      </c>
      <c r="AA25" s="41">
        <f t="shared" si="64"/>
        <v>54293</v>
      </c>
      <c r="AB25" s="41">
        <f t="shared" si="64"/>
        <v>54657</v>
      </c>
      <c r="AC25" s="41">
        <f t="shared" si="64"/>
        <v>55021</v>
      </c>
    </row>
    <row r="26" spans="1:31" x14ac:dyDescent="0.25">
      <c r="A26" s="48" t="s">
        <v>110</v>
      </c>
      <c r="B26" s="41">
        <f t="shared" ref="B26:AC26" si="65">B14</f>
        <v>45159</v>
      </c>
      <c r="C26" s="34">
        <f t="shared" si="65"/>
        <v>45530</v>
      </c>
      <c r="D26" s="34">
        <f t="shared" si="65"/>
        <v>45894</v>
      </c>
      <c r="E26" s="34">
        <f t="shared" si="65"/>
        <v>46258</v>
      </c>
      <c r="F26" s="34">
        <f t="shared" si="65"/>
        <v>46622</v>
      </c>
      <c r="G26" s="34">
        <f t="shared" si="65"/>
        <v>46986</v>
      </c>
      <c r="H26" s="34">
        <f t="shared" si="65"/>
        <v>47350</v>
      </c>
      <c r="I26" s="34">
        <f t="shared" si="65"/>
        <v>47721</v>
      </c>
      <c r="J26" s="34">
        <f t="shared" si="65"/>
        <v>48085</v>
      </c>
      <c r="K26" s="34">
        <f t="shared" si="65"/>
        <v>48449</v>
      </c>
      <c r="L26" s="34">
        <f t="shared" si="65"/>
        <v>48813</v>
      </c>
      <c r="M26" s="34">
        <f t="shared" si="65"/>
        <v>49177</v>
      </c>
      <c r="N26" s="34">
        <f t="shared" si="65"/>
        <v>49541</v>
      </c>
      <c r="O26" s="34">
        <f t="shared" si="65"/>
        <v>49912</v>
      </c>
      <c r="P26" s="34">
        <f t="shared" si="65"/>
        <v>50276</v>
      </c>
      <c r="Q26" s="34">
        <f t="shared" si="65"/>
        <v>50640</v>
      </c>
      <c r="R26" s="34">
        <f t="shared" si="65"/>
        <v>51004</v>
      </c>
      <c r="S26" s="34">
        <f t="shared" si="65"/>
        <v>51368</v>
      </c>
      <c r="T26" s="34">
        <f t="shared" si="65"/>
        <v>51739</v>
      </c>
      <c r="U26" s="34">
        <f t="shared" si="65"/>
        <v>52103</v>
      </c>
      <c r="V26" s="34">
        <f t="shared" si="65"/>
        <v>52467</v>
      </c>
      <c r="W26" s="34">
        <f t="shared" si="65"/>
        <v>52831</v>
      </c>
      <c r="X26" s="34">
        <f t="shared" si="65"/>
        <v>53195</v>
      </c>
      <c r="Y26" s="34">
        <f t="shared" si="65"/>
        <v>53559</v>
      </c>
      <c r="Z26" s="34">
        <f t="shared" si="65"/>
        <v>53930</v>
      </c>
      <c r="AA26" s="34">
        <f t="shared" si="65"/>
        <v>54294</v>
      </c>
      <c r="AB26" s="34">
        <f t="shared" si="65"/>
        <v>54658</v>
      </c>
      <c r="AC26" s="34">
        <f t="shared" si="65"/>
        <v>55022</v>
      </c>
    </row>
    <row r="27" spans="1:31" s="33" customFormat="1" x14ac:dyDescent="0.25">
      <c r="A27" s="127" t="s">
        <v>182</v>
      </c>
      <c r="B27" s="46">
        <f>B26+6</f>
        <v>45165</v>
      </c>
      <c r="C27" s="46">
        <f t="shared" ref="C27:AC27" si="66">C26+6</f>
        <v>45536</v>
      </c>
      <c r="D27" s="46">
        <f t="shared" si="66"/>
        <v>45900</v>
      </c>
      <c r="E27" s="46">
        <f t="shared" si="66"/>
        <v>46264</v>
      </c>
      <c r="F27" s="46">
        <f t="shared" si="66"/>
        <v>46628</v>
      </c>
      <c r="G27" s="46">
        <f t="shared" si="66"/>
        <v>46992</v>
      </c>
      <c r="H27" s="46">
        <f t="shared" si="66"/>
        <v>47356</v>
      </c>
      <c r="I27" s="46">
        <f t="shared" si="66"/>
        <v>47727</v>
      </c>
      <c r="J27" s="46">
        <f t="shared" si="66"/>
        <v>48091</v>
      </c>
      <c r="K27" s="46">
        <f t="shared" si="66"/>
        <v>48455</v>
      </c>
      <c r="L27" s="46">
        <f t="shared" si="66"/>
        <v>48819</v>
      </c>
      <c r="M27" s="46">
        <f t="shared" si="66"/>
        <v>49183</v>
      </c>
      <c r="N27" s="46">
        <f t="shared" si="66"/>
        <v>49547</v>
      </c>
      <c r="O27" s="46">
        <f t="shared" si="66"/>
        <v>49918</v>
      </c>
      <c r="P27" s="46">
        <f t="shared" si="66"/>
        <v>50282</v>
      </c>
      <c r="Q27" s="46">
        <f t="shared" si="66"/>
        <v>50646</v>
      </c>
      <c r="R27" s="46">
        <f t="shared" si="66"/>
        <v>51010</v>
      </c>
      <c r="S27" s="46">
        <f t="shared" si="66"/>
        <v>51374</v>
      </c>
      <c r="T27" s="46">
        <f t="shared" si="66"/>
        <v>51745</v>
      </c>
      <c r="U27" s="46">
        <f t="shared" si="66"/>
        <v>52109</v>
      </c>
      <c r="V27" s="46">
        <f t="shared" si="66"/>
        <v>52473</v>
      </c>
      <c r="W27" s="46">
        <f t="shared" si="66"/>
        <v>52837</v>
      </c>
      <c r="X27" s="46">
        <f t="shared" si="66"/>
        <v>53201</v>
      </c>
      <c r="Y27" s="46">
        <f t="shared" si="66"/>
        <v>53565</v>
      </c>
      <c r="Z27" s="46">
        <f t="shared" si="66"/>
        <v>53936</v>
      </c>
      <c r="AA27" s="46">
        <f t="shared" si="66"/>
        <v>54300</v>
      </c>
      <c r="AB27" s="46">
        <f t="shared" si="66"/>
        <v>54664</v>
      </c>
      <c r="AC27" s="46">
        <f t="shared" si="66"/>
        <v>55028</v>
      </c>
    </row>
    <row r="28" spans="1:31" s="33" customFormat="1" x14ac:dyDescent="0.25">
      <c r="A28" s="127" t="s">
        <v>183</v>
      </c>
      <c r="B28" s="136">
        <f>B26+13</f>
        <v>45172</v>
      </c>
      <c r="C28" s="136">
        <f t="shared" ref="C28:AC28" si="67">C26+13</f>
        <v>45543</v>
      </c>
      <c r="D28" s="136">
        <f t="shared" si="67"/>
        <v>45907</v>
      </c>
      <c r="E28" s="136">
        <f t="shared" si="67"/>
        <v>46271</v>
      </c>
      <c r="F28" s="136">
        <f t="shared" si="67"/>
        <v>46635</v>
      </c>
      <c r="G28" s="136">
        <f t="shared" si="67"/>
        <v>46999</v>
      </c>
      <c r="H28" s="136">
        <f t="shared" si="67"/>
        <v>47363</v>
      </c>
      <c r="I28" s="136">
        <f t="shared" si="67"/>
        <v>47734</v>
      </c>
      <c r="J28" s="136">
        <f t="shared" si="67"/>
        <v>48098</v>
      </c>
      <c r="K28" s="136">
        <f t="shared" si="67"/>
        <v>48462</v>
      </c>
      <c r="L28" s="136">
        <f t="shared" si="67"/>
        <v>48826</v>
      </c>
      <c r="M28" s="136">
        <f t="shared" si="67"/>
        <v>49190</v>
      </c>
      <c r="N28" s="136">
        <f t="shared" si="67"/>
        <v>49554</v>
      </c>
      <c r="O28" s="136">
        <f t="shared" si="67"/>
        <v>49925</v>
      </c>
      <c r="P28" s="136">
        <f t="shared" si="67"/>
        <v>50289</v>
      </c>
      <c r="Q28" s="136">
        <f t="shared" si="67"/>
        <v>50653</v>
      </c>
      <c r="R28" s="136">
        <f t="shared" si="67"/>
        <v>51017</v>
      </c>
      <c r="S28" s="136">
        <f t="shared" si="67"/>
        <v>51381</v>
      </c>
      <c r="T28" s="136">
        <f t="shared" si="67"/>
        <v>51752</v>
      </c>
      <c r="U28" s="136">
        <f t="shared" si="67"/>
        <v>52116</v>
      </c>
      <c r="V28" s="136">
        <f t="shared" si="67"/>
        <v>52480</v>
      </c>
      <c r="W28" s="136">
        <f t="shared" si="67"/>
        <v>52844</v>
      </c>
      <c r="X28" s="136">
        <f t="shared" si="67"/>
        <v>53208</v>
      </c>
      <c r="Y28" s="136">
        <f t="shared" si="67"/>
        <v>53572</v>
      </c>
      <c r="Z28" s="136">
        <f t="shared" si="67"/>
        <v>53943</v>
      </c>
      <c r="AA28" s="136">
        <f t="shared" si="67"/>
        <v>54307</v>
      </c>
      <c r="AB28" s="136">
        <f t="shared" si="67"/>
        <v>54671</v>
      </c>
      <c r="AC28" s="136">
        <f t="shared" si="67"/>
        <v>55035</v>
      </c>
    </row>
    <row r="29" spans="1:31" s="33" customFormat="1" x14ac:dyDescent="0.25">
      <c r="A29" s="127" t="s">
        <v>168</v>
      </c>
      <c r="B29" s="132" t="s">
        <v>170</v>
      </c>
      <c r="C29" s="128">
        <f t="shared" ref="C29:AC29" si="68">C26+11</f>
        <v>45541</v>
      </c>
      <c r="D29" s="128">
        <f t="shared" si="68"/>
        <v>45905</v>
      </c>
      <c r="E29" s="128">
        <f t="shared" si="68"/>
        <v>46269</v>
      </c>
      <c r="F29" s="128">
        <f t="shared" si="68"/>
        <v>46633</v>
      </c>
      <c r="G29" s="128">
        <f t="shared" si="68"/>
        <v>46997</v>
      </c>
      <c r="H29" s="128">
        <f t="shared" si="68"/>
        <v>47361</v>
      </c>
      <c r="I29" s="128">
        <f t="shared" si="68"/>
        <v>47732</v>
      </c>
      <c r="J29" s="128">
        <f t="shared" si="68"/>
        <v>48096</v>
      </c>
      <c r="K29" s="128">
        <f t="shared" si="68"/>
        <v>48460</v>
      </c>
      <c r="L29" s="128">
        <f t="shared" si="68"/>
        <v>48824</v>
      </c>
      <c r="M29" s="128">
        <f t="shared" si="68"/>
        <v>49188</v>
      </c>
      <c r="N29" s="128">
        <f t="shared" si="68"/>
        <v>49552</v>
      </c>
      <c r="O29" s="128">
        <f t="shared" si="68"/>
        <v>49923</v>
      </c>
      <c r="P29" s="128">
        <f t="shared" si="68"/>
        <v>50287</v>
      </c>
      <c r="Q29" s="128">
        <f t="shared" si="68"/>
        <v>50651</v>
      </c>
      <c r="R29" s="128">
        <f t="shared" si="68"/>
        <v>51015</v>
      </c>
      <c r="S29" s="128">
        <f t="shared" si="68"/>
        <v>51379</v>
      </c>
      <c r="T29" s="128">
        <f t="shared" si="68"/>
        <v>51750</v>
      </c>
      <c r="U29" s="128">
        <f t="shared" si="68"/>
        <v>52114</v>
      </c>
      <c r="V29" s="128">
        <f t="shared" si="68"/>
        <v>52478</v>
      </c>
      <c r="W29" s="128">
        <f t="shared" si="68"/>
        <v>52842</v>
      </c>
      <c r="X29" s="128">
        <f t="shared" si="68"/>
        <v>53206</v>
      </c>
      <c r="Y29" s="128">
        <f t="shared" si="68"/>
        <v>53570</v>
      </c>
      <c r="Z29" s="128">
        <f t="shared" si="68"/>
        <v>53941</v>
      </c>
      <c r="AA29" s="128">
        <f t="shared" si="68"/>
        <v>54305</v>
      </c>
      <c r="AB29" s="128">
        <f t="shared" si="68"/>
        <v>54669</v>
      </c>
      <c r="AC29" s="128">
        <f t="shared" si="68"/>
        <v>55033</v>
      </c>
      <c r="AD29" s="129"/>
      <c r="AE29" s="130"/>
    </row>
    <row r="30" spans="1:31" x14ac:dyDescent="0.25">
      <c r="A30" s="48" t="s">
        <v>104</v>
      </c>
      <c r="B30" s="41">
        <f t="shared" ref="B30:AC30" si="69">B26+13</f>
        <v>45172</v>
      </c>
      <c r="C30" s="34">
        <f t="shared" si="69"/>
        <v>45543</v>
      </c>
      <c r="D30" s="34">
        <f t="shared" si="69"/>
        <v>45907</v>
      </c>
      <c r="E30" s="34">
        <f t="shared" si="69"/>
        <v>46271</v>
      </c>
      <c r="F30" s="34">
        <f t="shared" si="69"/>
        <v>46635</v>
      </c>
      <c r="G30" s="34">
        <f t="shared" si="69"/>
        <v>46999</v>
      </c>
      <c r="H30" s="34">
        <f t="shared" si="69"/>
        <v>47363</v>
      </c>
      <c r="I30" s="34">
        <f t="shared" si="69"/>
        <v>47734</v>
      </c>
      <c r="J30" s="34">
        <f t="shared" si="69"/>
        <v>48098</v>
      </c>
      <c r="K30" s="34">
        <f t="shared" si="69"/>
        <v>48462</v>
      </c>
      <c r="L30" s="34">
        <f t="shared" si="69"/>
        <v>48826</v>
      </c>
      <c r="M30" s="34">
        <f t="shared" si="69"/>
        <v>49190</v>
      </c>
      <c r="N30" s="34">
        <f t="shared" si="69"/>
        <v>49554</v>
      </c>
      <c r="O30" s="34">
        <f t="shared" si="69"/>
        <v>49925</v>
      </c>
      <c r="P30" s="34">
        <f t="shared" si="69"/>
        <v>50289</v>
      </c>
      <c r="Q30" s="34">
        <f t="shared" si="69"/>
        <v>50653</v>
      </c>
      <c r="R30" s="34">
        <f t="shared" si="69"/>
        <v>51017</v>
      </c>
      <c r="S30" s="34">
        <f t="shared" si="69"/>
        <v>51381</v>
      </c>
      <c r="T30" s="34">
        <f t="shared" si="69"/>
        <v>51752</v>
      </c>
      <c r="U30" s="34">
        <f t="shared" si="69"/>
        <v>52116</v>
      </c>
      <c r="V30" s="34">
        <f t="shared" si="69"/>
        <v>52480</v>
      </c>
      <c r="W30" s="34">
        <f t="shared" si="69"/>
        <v>52844</v>
      </c>
      <c r="X30" s="34">
        <f t="shared" si="69"/>
        <v>53208</v>
      </c>
      <c r="Y30" s="34">
        <f t="shared" si="69"/>
        <v>53572</v>
      </c>
      <c r="Z30" s="34">
        <f t="shared" si="69"/>
        <v>53943</v>
      </c>
      <c r="AA30" s="34">
        <f t="shared" si="69"/>
        <v>54307</v>
      </c>
      <c r="AB30" s="34">
        <f t="shared" si="69"/>
        <v>54671</v>
      </c>
      <c r="AC30" s="34">
        <f t="shared" si="69"/>
        <v>55035</v>
      </c>
    </row>
    <row r="31" spans="1:31" x14ac:dyDescent="0.25">
      <c r="A31" s="48" t="s">
        <v>102</v>
      </c>
      <c r="B31" s="41">
        <f t="shared" ref="B31:AC31" si="70">B26+30</f>
        <v>45189</v>
      </c>
      <c r="C31" s="34">
        <f t="shared" si="70"/>
        <v>45560</v>
      </c>
      <c r="D31" s="34">
        <f t="shared" si="70"/>
        <v>45924</v>
      </c>
      <c r="E31" s="34">
        <f t="shared" si="70"/>
        <v>46288</v>
      </c>
      <c r="F31" s="34">
        <f t="shared" si="70"/>
        <v>46652</v>
      </c>
      <c r="G31" s="34">
        <f t="shared" si="70"/>
        <v>47016</v>
      </c>
      <c r="H31" s="34">
        <f t="shared" si="70"/>
        <v>47380</v>
      </c>
      <c r="I31" s="34">
        <f t="shared" si="70"/>
        <v>47751</v>
      </c>
      <c r="J31" s="34">
        <f t="shared" si="70"/>
        <v>48115</v>
      </c>
      <c r="K31" s="34">
        <f t="shared" si="70"/>
        <v>48479</v>
      </c>
      <c r="L31" s="34">
        <f t="shared" si="70"/>
        <v>48843</v>
      </c>
      <c r="M31" s="34">
        <f t="shared" si="70"/>
        <v>49207</v>
      </c>
      <c r="N31" s="34">
        <f t="shared" si="70"/>
        <v>49571</v>
      </c>
      <c r="O31" s="34">
        <f t="shared" si="70"/>
        <v>49942</v>
      </c>
      <c r="P31" s="34">
        <f t="shared" si="70"/>
        <v>50306</v>
      </c>
      <c r="Q31" s="34">
        <f t="shared" si="70"/>
        <v>50670</v>
      </c>
      <c r="R31" s="34">
        <f t="shared" si="70"/>
        <v>51034</v>
      </c>
      <c r="S31" s="34">
        <f t="shared" si="70"/>
        <v>51398</v>
      </c>
      <c r="T31" s="34">
        <f t="shared" si="70"/>
        <v>51769</v>
      </c>
      <c r="U31" s="34">
        <f t="shared" si="70"/>
        <v>52133</v>
      </c>
      <c r="V31" s="34">
        <f t="shared" si="70"/>
        <v>52497</v>
      </c>
      <c r="W31" s="34">
        <f t="shared" si="70"/>
        <v>52861</v>
      </c>
      <c r="X31" s="34">
        <f t="shared" si="70"/>
        <v>53225</v>
      </c>
      <c r="Y31" s="34">
        <f t="shared" si="70"/>
        <v>53589</v>
      </c>
      <c r="Z31" s="34">
        <f t="shared" si="70"/>
        <v>53960</v>
      </c>
      <c r="AA31" s="34">
        <f t="shared" si="70"/>
        <v>54324</v>
      </c>
      <c r="AB31" s="34">
        <f t="shared" si="70"/>
        <v>54688</v>
      </c>
      <c r="AC31" s="34">
        <f t="shared" si="70"/>
        <v>55052</v>
      </c>
    </row>
    <row r="32" spans="1:31" x14ac:dyDescent="0.25">
      <c r="A32" s="50" t="s">
        <v>103</v>
      </c>
      <c r="B32" s="41">
        <f>B35-7</f>
        <v>45205</v>
      </c>
      <c r="C32" s="41">
        <f t="shared" ref="C32:AC32" si="71">C35-7</f>
        <v>45576</v>
      </c>
      <c r="D32" s="41">
        <f t="shared" si="71"/>
        <v>45940</v>
      </c>
      <c r="E32" s="41">
        <f t="shared" si="71"/>
        <v>46304</v>
      </c>
      <c r="F32" s="41">
        <f t="shared" si="71"/>
        <v>46668</v>
      </c>
      <c r="G32" s="41">
        <f t="shared" si="71"/>
        <v>47032</v>
      </c>
      <c r="H32" s="41">
        <f t="shared" si="71"/>
        <v>47396</v>
      </c>
      <c r="I32" s="41">
        <f t="shared" si="71"/>
        <v>47767</v>
      </c>
      <c r="J32" s="41">
        <f t="shared" si="71"/>
        <v>48131</v>
      </c>
      <c r="K32" s="41">
        <f t="shared" si="71"/>
        <v>48495</v>
      </c>
      <c r="L32" s="41">
        <f t="shared" si="71"/>
        <v>48859</v>
      </c>
      <c r="M32" s="41">
        <f t="shared" si="71"/>
        <v>49223</v>
      </c>
      <c r="N32" s="41">
        <f t="shared" si="71"/>
        <v>49587</v>
      </c>
      <c r="O32" s="41">
        <f t="shared" si="71"/>
        <v>49958</v>
      </c>
      <c r="P32" s="41">
        <f t="shared" si="71"/>
        <v>50322</v>
      </c>
      <c r="Q32" s="41">
        <f t="shared" si="71"/>
        <v>50686</v>
      </c>
      <c r="R32" s="41">
        <f t="shared" si="71"/>
        <v>51050</v>
      </c>
      <c r="S32" s="41">
        <f t="shared" si="71"/>
        <v>51414</v>
      </c>
      <c r="T32" s="41">
        <f t="shared" si="71"/>
        <v>51785</v>
      </c>
      <c r="U32" s="41">
        <f t="shared" si="71"/>
        <v>52149</v>
      </c>
      <c r="V32" s="41">
        <f t="shared" si="71"/>
        <v>52513</v>
      </c>
      <c r="W32" s="41">
        <f t="shared" si="71"/>
        <v>52877</v>
      </c>
      <c r="X32" s="41">
        <f t="shared" si="71"/>
        <v>53241</v>
      </c>
      <c r="Y32" s="41">
        <f t="shared" si="71"/>
        <v>53605</v>
      </c>
      <c r="Z32" s="41">
        <f t="shared" si="71"/>
        <v>53976</v>
      </c>
      <c r="AA32" s="41">
        <f t="shared" si="71"/>
        <v>54340</v>
      </c>
      <c r="AB32" s="41">
        <f t="shared" si="71"/>
        <v>54704</v>
      </c>
      <c r="AC32" s="41">
        <f t="shared" si="71"/>
        <v>55068</v>
      </c>
    </row>
    <row r="33" spans="1:31" x14ac:dyDescent="0.25">
      <c r="A33" s="48" t="s">
        <v>207</v>
      </c>
      <c r="B33" s="41">
        <f>B35-8</f>
        <v>45204</v>
      </c>
      <c r="C33" s="34">
        <f t="shared" ref="C33:E33" si="72">C35-8</f>
        <v>45575</v>
      </c>
      <c r="D33" s="34">
        <f t="shared" si="72"/>
        <v>45939</v>
      </c>
      <c r="E33" s="34">
        <f t="shared" si="72"/>
        <v>46303</v>
      </c>
      <c r="F33" s="34">
        <f t="shared" ref="F33:S33" si="73">F35-8</f>
        <v>46667</v>
      </c>
      <c r="G33" s="34">
        <f t="shared" si="73"/>
        <v>47031</v>
      </c>
      <c r="H33" s="34">
        <f t="shared" si="73"/>
        <v>47395</v>
      </c>
      <c r="I33" s="34">
        <f t="shared" si="73"/>
        <v>47766</v>
      </c>
      <c r="J33" s="34">
        <f t="shared" si="73"/>
        <v>48130</v>
      </c>
      <c r="K33" s="34">
        <f t="shared" si="73"/>
        <v>48494</v>
      </c>
      <c r="L33" s="34">
        <f t="shared" si="73"/>
        <v>48858</v>
      </c>
      <c r="M33" s="34">
        <f t="shared" si="73"/>
        <v>49222</v>
      </c>
      <c r="N33" s="34">
        <f t="shared" si="73"/>
        <v>49586</v>
      </c>
      <c r="O33" s="34">
        <f t="shared" si="73"/>
        <v>49957</v>
      </c>
      <c r="P33" s="34">
        <f t="shared" si="73"/>
        <v>50321</v>
      </c>
      <c r="Q33" s="34">
        <f t="shared" si="73"/>
        <v>50685</v>
      </c>
      <c r="R33" s="34">
        <f t="shared" si="73"/>
        <v>51049</v>
      </c>
      <c r="S33" s="34">
        <f t="shared" si="73"/>
        <v>51413</v>
      </c>
      <c r="T33" s="34">
        <f t="shared" ref="T33:AC33" si="74">T35-8</f>
        <v>51784</v>
      </c>
      <c r="U33" s="34">
        <f t="shared" si="74"/>
        <v>52148</v>
      </c>
      <c r="V33" s="34">
        <f t="shared" si="74"/>
        <v>52512</v>
      </c>
      <c r="W33" s="34">
        <f t="shared" si="74"/>
        <v>52876</v>
      </c>
      <c r="X33" s="34">
        <f t="shared" si="74"/>
        <v>53240</v>
      </c>
      <c r="Y33" s="34">
        <f t="shared" si="74"/>
        <v>53604</v>
      </c>
      <c r="Z33" s="34">
        <f t="shared" si="74"/>
        <v>53975</v>
      </c>
      <c r="AA33" s="34">
        <f t="shared" si="74"/>
        <v>54339</v>
      </c>
      <c r="AB33" s="34">
        <f t="shared" si="74"/>
        <v>54703</v>
      </c>
      <c r="AC33" s="34">
        <f t="shared" si="74"/>
        <v>55067</v>
      </c>
    </row>
    <row r="34" spans="1:31" x14ac:dyDescent="0.25">
      <c r="A34" s="48" t="s">
        <v>156</v>
      </c>
      <c r="B34" s="41">
        <f>B33+1</f>
        <v>45205</v>
      </c>
      <c r="C34" s="34">
        <f t="shared" ref="C34:E34" si="75">C33+1</f>
        <v>45576</v>
      </c>
      <c r="D34" s="34">
        <f t="shared" si="75"/>
        <v>45940</v>
      </c>
      <c r="E34" s="34">
        <f t="shared" si="75"/>
        <v>46304</v>
      </c>
      <c r="F34" s="34">
        <f t="shared" ref="F34:S34" si="76">F33+1</f>
        <v>46668</v>
      </c>
      <c r="G34" s="34">
        <f t="shared" si="76"/>
        <v>47032</v>
      </c>
      <c r="H34" s="34">
        <f t="shared" si="76"/>
        <v>47396</v>
      </c>
      <c r="I34" s="34">
        <f t="shared" si="76"/>
        <v>47767</v>
      </c>
      <c r="J34" s="34">
        <f t="shared" si="76"/>
        <v>48131</v>
      </c>
      <c r="K34" s="34">
        <f t="shared" si="76"/>
        <v>48495</v>
      </c>
      <c r="L34" s="34">
        <f t="shared" si="76"/>
        <v>48859</v>
      </c>
      <c r="M34" s="34">
        <f t="shared" si="76"/>
        <v>49223</v>
      </c>
      <c r="N34" s="34">
        <f t="shared" si="76"/>
        <v>49587</v>
      </c>
      <c r="O34" s="34">
        <f t="shared" si="76"/>
        <v>49958</v>
      </c>
      <c r="P34" s="34">
        <f t="shared" si="76"/>
        <v>50322</v>
      </c>
      <c r="Q34" s="34">
        <f t="shared" si="76"/>
        <v>50686</v>
      </c>
      <c r="R34" s="34">
        <f t="shared" si="76"/>
        <v>51050</v>
      </c>
      <c r="S34" s="34">
        <f t="shared" si="76"/>
        <v>51414</v>
      </c>
      <c r="T34" s="34">
        <f t="shared" ref="T34:AC34" si="77">T33+1</f>
        <v>51785</v>
      </c>
      <c r="U34" s="34">
        <f t="shared" si="77"/>
        <v>52149</v>
      </c>
      <c r="V34" s="34">
        <f t="shared" si="77"/>
        <v>52513</v>
      </c>
      <c r="W34" s="34">
        <f t="shared" si="77"/>
        <v>52877</v>
      </c>
      <c r="X34" s="34">
        <f t="shared" si="77"/>
        <v>53241</v>
      </c>
      <c r="Y34" s="34">
        <f t="shared" si="77"/>
        <v>53605</v>
      </c>
      <c r="Z34" s="34">
        <f t="shared" si="77"/>
        <v>53976</v>
      </c>
      <c r="AA34" s="34">
        <f t="shared" si="77"/>
        <v>54340</v>
      </c>
      <c r="AB34" s="34">
        <f t="shared" si="77"/>
        <v>54704</v>
      </c>
      <c r="AC34" s="34">
        <f t="shared" si="77"/>
        <v>55068</v>
      </c>
    </row>
    <row r="35" spans="1:31" x14ac:dyDescent="0.25">
      <c r="A35" s="48" t="s">
        <v>111</v>
      </c>
      <c r="B35" s="41">
        <f t="shared" ref="B35:AC35" si="78">B26+53</f>
        <v>45212</v>
      </c>
      <c r="C35" s="34">
        <f t="shared" si="78"/>
        <v>45583</v>
      </c>
      <c r="D35" s="34">
        <f t="shared" si="78"/>
        <v>45947</v>
      </c>
      <c r="E35" s="34">
        <f t="shared" si="78"/>
        <v>46311</v>
      </c>
      <c r="F35" s="34">
        <f t="shared" si="78"/>
        <v>46675</v>
      </c>
      <c r="G35" s="34">
        <f t="shared" si="78"/>
        <v>47039</v>
      </c>
      <c r="H35" s="34">
        <f t="shared" si="78"/>
        <v>47403</v>
      </c>
      <c r="I35" s="34">
        <f t="shared" si="78"/>
        <v>47774</v>
      </c>
      <c r="J35" s="34">
        <f t="shared" si="78"/>
        <v>48138</v>
      </c>
      <c r="K35" s="34">
        <f t="shared" si="78"/>
        <v>48502</v>
      </c>
      <c r="L35" s="34">
        <f t="shared" si="78"/>
        <v>48866</v>
      </c>
      <c r="M35" s="34">
        <f t="shared" si="78"/>
        <v>49230</v>
      </c>
      <c r="N35" s="34">
        <f t="shared" si="78"/>
        <v>49594</v>
      </c>
      <c r="O35" s="34">
        <f t="shared" si="78"/>
        <v>49965</v>
      </c>
      <c r="P35" s="34">
        <f t="shared" si="78"/>
        <v>50329</v>
      </c>
      <c r="Q35" s="34">
        <f t="shared" si="78"/>
        <v>50693</v>
      </c>
      <c r="R35" s="34">
        <f t="shared" si="78"/>
        <v>51057</v>
      </c>
      <c r="S35" s="34">
        <f t="shared" si="78"/>
        <v>51421</v>
      </c>
      <c r="T35" s="34">
        <f t="shared" si="78"/>
        <v>51792</v>
      </c>
      <c r="U35" s="34">
        <f t="shared" si="78"/>
        <v>52156</v>
      </c>
      <c r="V35" s="34">
        <f t="shared" si="78"/>
        <v>52520</v>
      </c>
      <c r="W35" s="34">
        <f t="shared" si="78"/>
        <v>52884</v>
      </c>
      <c r="X35" s="34">
        <f t="shared" si="78"/>
        <v>53248</v>
      </c>
      <c r="Y35" s="34">
        <f t="shared" si="78"/>
        <v>53612</v>
      </c>
      <c r="Z35" s="34">
        <f t="shared" si="78"/>
        <v>53983</v>
      </c>
      <c r="AA35" s="34">
        <f t="shared" si="78"/>
        <v>54347</v>
      </c>
      <c r="AB35" s="34">
        <f t="shared" si="78"/>
        <v>54711</v>
      </c>
      <c r="AC35" s="34">
        <f t="shared" si="78"/>
        <v>55075</v>
      </c>
    </row>
    <row r="36" spans="1:31" x14ac:dyDescent="0.25">
      <c r="A36" s="48" t="s">
        <v>161</v>
      </c>
      <c r="B36" s="41">
        <f>B35+4</f>
        <v>45216</v>
      </c>
      <c r="C36" s="41">
        <f t="shared" ref="C36" si="79">C35+4</f>
        <v>45587</v>
      </c>
      <c r="D36" s="41">
        <f t="shared" ref="D36" si="80">D35+4</f>
        <v>45951</v>
      </c>
      <c r="E36" s="41">
        <f t="shared" ref="E36" si="81">E35+4</f>
        <v>46315</v>
      </c>
      <c r="F36" s="41">
        <f t="shared" ref="F36" si="82">F35+4</f>
        <v>46679</v>
      </c>
      <c r="G36" s="41">
        <f t="shared" ref="G36" si="83">G35+4</f>
        <v>47043</v>
      </c>
      <c r="H36" s="41">
        <f t="shared" ref="H36" si="84">H35+4</f>
        <v>47407</v>
      </c>
      <c r="I36" s="41">
        <f t="shared" ref="I36" si="85">I35+4</f>
        <v>47778</v>
      </c>
      <c r="J36" s="41">
        <f t="shared" ref="J36" si="86">J35+4</f>
        <v>48142</v>
      </c>
      <c r="K36" s="41">
        <f t="shared" ref="K36" si="87">K35+4</f>
        <v>48506</v>
      </c>
      <c r="L36" s="41">
        <f t="shared" ref="L36" si="88">L35+4</f>
        <v>48870</v>
      </c>
      <c r="M36" s="41">
        <f t="shared" ref="M36" si="89">M35+4</f>
        <v>49234</v>
      </c>
      <c r="N36" s="41">
        <f t="shared" ref="N36" si="90">N35+4</f>
        <v>49598</v>
      </c>
      <c r="O36" s="41">
        <f t="shared" ref="O36" si="91">O35+4</f>
        <v>49969</v>
      </c>
      <c r="P36" s="41">
        <f t="shared" ref="P36" si="92">P35+4</f>
        <v>50333</v>
      </c>
      <c r="Q36" s="41">
        <f t="shared" ref="Q36" si="93">Q35+4</f>
        <v>50697</v>
      </c>
      <c r="R36" s="41">
        <f t="shared" ref="R36" si="94">R35+4</f>
        <v>51061</v>
      </c>
      <c r="S36" s="41">
        <f t="shared" ref="S36" si="95">S35+4</f>
        <v>51425</v>
      </c>
      <c r="T36" s="41">
        <f t="shared" ref="T36" si="96">T35+4</f>
        <v>51796</v>
      </c>
      <c r="U36" s="41">
        <f t="shared" ref="U36" si="97">U35+4</f>
        <v>52160</v>
      </c>
      <c r="V36" s="41">
        <f t="shared" ref="V36" si="98">V35+4</f>
        <v>52524</v>
      </c>
      <c r="W36" s="41">
        <f t="shared" ref="W36" si="99">W35+4</f>
        <v>52888</v>
      </c>
      <c r="X36" s="41">
        <f t="shared" ref="X36" si="100">X35+4</f>
        <v>53252</v>
      </c>
      <c r="Y36" s="41">
        <f t="shared" ref="Y36" si="101">Y35+4</f>
        <v>53616</v>
      </c>
      <c r="Z36" s="41">
        <f t="shared" ref="Z36" si="102">Z35+4</f>
        <v>53987</v>
      </c>
      <c r="AA36" s="41">
        <f t="shared" ref="AA36" si="103">AA35+4</f>
        <v>54351</v>
      </c>
      <c r="AB36" s="41">
        <f t="shared" ref="AB36" si="104">AB35+4</f>
        <v>54715</v>
      </c>
      <c r="AC36" s="41">
        <f t="shared" ref="AC36" si="105">AC35+4</f>
        <v>55079</v>
      </c>
    </row>
    <row r="37" spans="1:31" x14ac:dyDescent="0.25">
      <c r="A37" s="52" t="s">
        <v>192</v>
      </c>
      <c r="B37" s="45">
        <f t="shared" ref="B37:AC37" si="106">B14+56</f>
        <v>45215</v>
      </c>
      <c r="C37" s="53">
        <f t="shared" si="106"/>
        <v>45586</v>
      </c>
      <c r="D37" s="53">
        <f t="shared" si="106"/>
        <v>45950</v>
      </c>
      <c r="E37" s="53">
        <f t="shared" si="106"/>
        <v>46314</v>
      </c>
      <c r="F37" s="53">
        <f t="shared" si="106"/>
        <v>46678</v>
      </c>
      <c r="G37" s="53">
        <f t="shared" si="106"/>
        <v>47042</v>
      </c>
      <c r="H37" s="53">
        <f t="shared" si="106"/>
        <v>47406</v>
      </c>
      <c r="I37" s="53">
        <f t="shared" si="106"/>
        <v>47777</v>
      </c>
      <c r="J37" s="53">
        <f t="shared" si="106"/>
        <v>48141</v>
      </c>
      <c r="K37" s="53">
        <f t="shared" si="106"/>
        <v>48505</v>
      </c>
      <c r="L37" s="53">
        <f t="shared" si="106"/>
        <v>48869</v>
      </c>
      <c r="M37" s="53">
        <f t="shared" si="106"/>
        <v>49233</v>
      </c>
      <c r="N37" s="53">
        <f t="shared" si="106"/>
        <v>49597</v>
      </c>
      <c r="O37" s="53">
        <f t="shared" si="106"/>
        <v>49968</v>
      </c>
      <c r="P37" s="53">
        <f t="shared" si="106"/>
        <v>50332</v>
      </c>
      <c r="Q37" s="53">
        <f t="shared" si="106"/>
        <v>50696</v>
      </c>
      <c r="R37" s="53">
        <f t="shared" si="106"/>
        <v>51060</v>
      </c>
      <c r="S37" s="53">
        <f t="shared" si="106"/>
        <v>51424</v>
      </c>
      <c r="T37" s="53">
        <f t="shared" si="106"/>
        <v>51795</v>
      </c>
      <c r="U37" s="53">
        <f t="shared" si="106"/>
        <v>52159</v>
      </c>
      <c r="V37" s="53">
        <f t="shared" si="106"/>
        <v>52523</v>
      </c>
      <c r="W37" s="53">
        <f t="shared" si="106"/>
        <v>52887</v>
      </c>
      <c r="X37" s="53">
        <f t="shared" si="106"/>
        <v>53251</v>
      </c>
      <c r="Y37" s="53">
        <f t="shared" si="106"/>
        <v>53615</v>
      </c>
      <c r="Z37" s="53">
        <f t="shared" si="106"/>
        <v>53986</v>
      </c>
      <c r="AA37" s="53">
        <f t="shared" si="106"/>
        <v>54350</v>
      </c>
      <c r="AB37" s="53">
        <f t="shared" si="106"/>
        <v>54714</v>
      </c>
      <c r="AC37" s="53">
        <f t="shared" si="106"/>
        <v>55078</v>
      </c>
    </row>
    <row r="38" spans="1:31" x14ac:dyDescent="0.25">
      <c r="A38" s="52" t="s">
        <v>193</v>
      </c>
      <c r="B38" s="45">
        <f t="shared" ref="B38:AC38" si="107">B14+57</f>
        <v>45216</v>
      </c>
      <c r="C38" s="53">
        <f t="shared" si="107"/>
        <v>45587</v>
      </c>
      <c r="D38" s="53">
        <f t="shared" si="107"/>
        <v>45951</v>
      </c>
      <c r="E38" s="53">
        <f t="shared" si="107"/>
        <v>46315</v>
      </c>
      <c r="F38" s="53">
        <f t="shared" si="107"/>
        <v>46679</v>
      </c>
      <c r="G38" s="53">
        <f t="shared" si="107"/>
        <v>47043</v>
      </c>
      <c r="H38" s="53">
        <f t="shared" si="107"/>
        <v>47407</v>
      </c>
      <c r="I38" s="53">
        <f t="shared" si="107"/>
        <v>47778</v>
      </c>
      <c r="J38" s="53">
        <f t="shared" si="107"/>
        <v>48142</v>
      </c>
      <c r="K38" s="53">
        <f t="shared" si="107"/>
        <v>48506</v>
      </c>
      <c r="L38" s="53">
        <f t="shared" si="107"/>
        <v>48870</v>
      </c>
      <c r="M38" s="53">
        <f t="shared" si="107"/>
        <v>49234</v>
      </c>
      <c r="N38" s="53">
        <f t="shared" si="107"/>
        <v>49598</v>
      </c>
      <c r="O38" s="53">
        <f t="shared" si="107"/>
        <v>49969</v>
      </c>
      <c r="P38" s="53">
        <f t="shared" si="107"/>
        <v>50333</v>
      </c>
      <c r="Q38" s="53">
        <f t="shared" si="107"/>
        <v>50697</v>
      </c>
      <c r="R38" s="53">
        <f t="shared" si="107"/>
        <v>51061</v>
      </c>
      <c r="S38" s="53">
        <f t="shared" si="107"/>
        <v>51425</v>
      </c>
      <c r="T38" s="53">
        <f t="shared" si="107"/>
        <v>51796</v>
      </c>
      <c r="U38" s="53">
        <f t="shared" si="107"/>
        <v>52160</v>
      </c>
      <c r="V38" s="53">
        <f t="shared" si="107"/>
        <v>52524</v>
      </c>
      <c r="W38" s="53">
        <f t="shared" si="107"/>
        <v>52888</v>
      </c>
      <c r="X38" s="53">
        <f t="shared" si="107"/>
        <v>53252</v>
      </c>
      <c r="Y38" s="53">
        <f t="shared" si="107"/>
        <v>53616</v>
      </c>
      <c r="Z38" s="53">
        <f t="shared" si="107"/>
        <v>53987</v>
      </c>
      <c r="AA38" s="53">
        <f t="shared" si="107"/>
        <v>54351</v>
      </c>
      <c r="AB38" s="53">
        <f t="shared" si="107"/>
        <v>54715</v>
      </c>
      <c r="AC38" s="53">
        <f t="shared" si="107"/>
        <v>55079</v>
      </c>
    </row>
    <row r="39" spans="1:31" x14ac:dyDescent="0.25">
      <c r="A39" s="127" t="s">
        <v>178</v>
      </c>
      <c r="B39" s="46">
        <f>B40-1</f>
        <v>45216</v>
      </c>
      <c r="C39" s="46">
        <f t="shared" ref="C39:AC39" si="108">C40-1</f>
        <v>45587</v>
      </c>
      <c r="D39" s="46">
        <f t="shared" si="108"/>
        <v>45951</v>
      </c>
      <c r="E39" s="46">
        <f t="shared" si="108"/>
        <v>46315</v>
      </c>
      <c r="F39" s="46">
        <f t="shared" si="108"/>
        <v>46679</v>
      </c>
      <c r="G39" s="46">
        <f t="shared" si="108"/>
        <v>47043</v>
      </c>
      <c r="H39" s="46">
        <f t="shared" si="108"/>
        <v>47407</v>
      </c>
      <c r="I39" s="46">
        <f t="shared" si="108"/>
        <v>47778</v>
      </c>
      <c r="J39" s="46">
        <f t="shared" si="108"/>
        <v>48142</v>
      </c>
      <c r="K39" s="46">
        <f t="shared" si="108"/>
        <v>48506</v>
      </c>
      <c r="L39" s="46">
        <f t="shared" si="108"/>
        <v>48870</v>
      </c>
      <c r="M39" s="46">
        <f t="shared" si="108"/>
        <v>49234</v>
      </c>
      <c r="N39" s="46">
        <f t="shared" si="108"/>
        <v>49598</v>
      </c>
      <c r="O39" s="46">
        <f t="shared" si="108"/>
        <v>49969</v>
      </c>
      <c r="P39" s="46">
        <f t="shared" si="108"/>
        <v>50333</v>
      </c>
      <c r="Q39" s="46">
        <f t="shared" si="108"/>
        <v>50697</v>
      </c>
      <c r="R39" s="46">
        <f t="shared" si="108"/>
        <v>51061</v>
      </c>
      <c r="S39" s="46">
        <f t="shared" si="108"/>
        <v>51425</v>
      </c>
      <c r="T39" s="46">
        <f t="shared" si="108"/>
        <v>51796</v>
      </c>
      <c r="U39" s="46">
        <f t="shared" si="108"/>
        <v>52160</v>
      </c>
      <c r="V39" s="46">
        <f t="shared" si="108"/>
        <v>52524</v>
      </c>
      <c r="W39" s="46">
        <f t="shared" si="108"/>
        <v>52888</v>
      </c>
      <c r="X39" s="46">
        <f t="shared" si="108"/>
        <v>53252</v>
      </c>
      <c r="Y39" s="46">
        <f t="shared" si="108"/>
        <v>53616</v>
      </c>
      <c r="Z39" s="46">
        <f t="shared" si="108"/>
        <v>53987</v>
      </c>
      <c r="AA39" s="46">
        <f t="shared" si="108"/>
        <v>54351</v>
      </c>
      <c r="AB39" s="46">
        <f t="shared" si="108"/>
        <v>54715</v>
      </c>
      <c r="AC39" s="46">
        <f t="shared" si="108"/>
        <v>55079</v>
      </c>
    </row>
    <row r="40" spans="1:31" x14ac:dyDescent="0.25">
      <c r="A40" s="48" t="s">
        <v>112</v>
      </c>
      <c r="B40" s="41">
        <f t="shared" ref="B40:AC40" si="109">B14+58</f>
        <v>45217</v>
      </c>
      <c r="C40" s="34">
        <f t="shared" si="109"/>
        <v>45588</v>
      </c>
      <c r="D40" s="34">
        <f t="shared" si="109"/>
        <v>45952</v>
      </c>
      <c r="E40" s="34">
        <f t="shared" si="109"/>
        <v>46316</v>
      </c>
      <c r="F40" s="34">
        <f t="shared" si="109"/>
        <v>46680</v>
      </c>
      <c r="G40" s="34">
        <f t="shared" si="109"/>
        <v>47044</v>
      </c>
      <c r="H40" s="34">
        <f t="shared" si="109"/>
        <v>47408</v>
      </c>
      <c r="I40" s="34">
        <f t="shared" si="109"/>
        <v>47779</v>
      </c>
      <c r="J40" s="34">
        <f t="shared" si="109"/>
        <v>48143</v>
      </c>
      <c r="K40" s="34">
        <f t="shared" si="109"/>
        <v>48507</v>
      </c>
      <c r="L40" s="34">
        <f t="shared" si="109"/>
        <v>48871</v>
      </c>
      <c r="M40" s="34">
        <f t="shared" si="109"/>
        <v>49235</v>
      </c>
      <c r="N40" s="34">
        <f t="shared" si="109"/>
        <v>49599</v>
      </c>
      <c r="O40" s="34">
        <f t="shared" si="109"/>
        <v>49970</v>
      </c>
      <c r="P40" s="34">
        <f t="shared" si="109"/>
        <v>50334</v>
      </c>
      <c r="Q40" s="34">
        <f t="shared" si="109"/>
        <v>50698</v>
      </c>
      <c r="R40" s="34">
        <f t="shared" si="109"/>
        <v>51062</v>
      </c>
      <c r="S40" s="34">
        <f t="shared" si="109"/>
        <v>51426</v>
      </c>
      <c r="T40" s="34">
        <f t="shared" si="109"/>
        <v>51797</v>
      </c>
      <c r="U40" s="34">
        <f t="shared" si="109"/>
        <v>52161</v>
      </c>
      <c r="V40" s="34">
        <f t="shared" si="109"/>
        <v>52525</v>
      </c>
      <c r="W40" s="34">
        <f t="shared" si="109"/>
        <v>52889</v>
      </c>
      <c r="X40" s="34">
        <f t="shared" si="109"/>
        <v>53253</v>
      </c>
      <c r="Y40" s="34">
        <f t="shared" si="109"/>
        <v>53617</v>
      </c>
      <c r="Z40" s="34">
        <f t="shared" si="109"/>
        <v>53988</v>
      </c>
      <c r="AA40" s="34">
        <f t="shared" si="109"/>
        <v>54352</v>
      </c>
      <c r="AB40" s="34">
        <f t="shared" si="109"/>
        <v>54716</v>
      </c>
      <c r="AC40" s="34">
        <f t="shared" si="109"/>
        <v>55080</v>
      </c>
    </row>
    <row r="41" spans="1:31" x14ac:dyDescent="0.25">
      <c r="A41" s="127" t="s">
        <v>189</v>
      </c>
      <c r="B41" s="46">
        <f>B40+2</f>
        <v>45219</v>
      </c>
      <c r="C41" s="46">
        <f>C40+2</f>
        <v>45590</v>
      </c>
      <c r="D41" s="46">
        <f t="shared" ref="D41:AC41" si="110">D40+2</f>
        <v>45954</v>
      </c>
      <c r="E41" s="46">
        <f t="shared" si="110"/>
        <v>46318</v>
      </c>
      <c r="F41" s="46">
        <f t="shared" si="110"/>
        <v>46682</v>
      </c>
      <c r="G41" s="46">
        <f t="shared" si="110"/>
        <v>47046</v>
      </c>
      <c r="H41" s="46">
        <f t="shared" si="110"/>
        <v>47410</v>
      </c>
      <c r="I41" s="46">
        <f t="shared" si="110"/>
        <v>47781</v>
      </c>
      <c r="J41" s="46">
        <f t="shared" si="110"/>
        <v>48145</v>
      </c>
      <c r="K41" s="46">
        <f t="shared" si="110"/>
        <v>48509</v>
      </c>
      <c r="L41" s="46">
        <f t="shared" si="110"/>
        <v>48873</v>
      </c>
      <c r="M41" s="46">
        <f t="shared" si="110"/>
        <v>49237</v>
      </c>
      <c r="N41" s="46">
        <f t="shared" si="110"/>
        <v>49601</v>
      </c>
      <c r="O41" s="46">
        <f t="shared" si="110"/>
        <v>49972</v>
      </c>
      <c r="P41" s="46">
        <f t="shared" si="110"/>
        <v>50336</v>
      </c>
      <c r="Q41" s="46">
        <f t="shared" si="110"/>
        <v>50700</v>
      </c>
      <c r="R41" s="46">
        <f t="shared" si="110"/>
        <v>51064</v>
      </c>
      <c r="S41" s="46">
        <f t="shared" si="110"/>
        <v>51428</v>
      </c>
      <c r="T41" s="46">
        <f t="shared" si="110"/>
        <v>51799</v>
      </c>
      <c r="U41" s="46">
        <f t="shared" si="110"/>
        <v>52163</v>
      </c>
      <c r="V41" s="46">
        <f t="shared" si="110"/>
        <v>52527</v>
      </c>
      <c r="W41" s="46">
        <f t="shared" si="110"/>
        <v>52891</v>
      </c>
      <c r="X41" s="102">
        <f t="shared" si="110"/>
        <v>53255</v>
      </c>
      <c r="Y41" s="102">
        <f t="shared" si="110"/>
        <v>53619</v>
      </c>
      <c r="Z41" s="102">
        <f t="shared" si="110"/>
        <v>53990</v>
      </c>
      <c r="AA41" s="102">
        <f t="shared" si="110"/>
        <v>54354</v>
      </c>
      <c r="AB41" s="102">
        <f t="shared" si="110"/>
        <v>54718</v>
      </c>
      <c r="AC41" s="133">
        <f t="shared" si="110"/>
        <v>55082</v>
      </c>
    </row>
    <row r="42" spans="1:31" s="33" customFormat="1" x14ac:dyDescent="0.25">
      <c r="A42" s="127" t="s">
        <v>211</v>
      </c>
      <c r="B42" s="138">
        <f>B40+6</f>
        <v>45223</v>
      </c>
      <c r="C42" s="46">
        <f>C40+6</f>
        <v>45594</v>
      </c>
      <c r="D42" s="46">
        <f>D40+6</f>
        <v>45958</v>
      </c>
      <c r="E42" s="46">
        <f t="shared" ref="E42:AC42" si="111">E40+6</f>
        <v>46322</v>
      </c>
      <c r="F42" s="46">
        <f t="shared" si="111"/>
        <v>46686</v>
      </c>
      <c r="G42" s="46">
        <f t="shared" si="111"/>
        <v>47050</v>
      </c>
      <c r="H42" s="46">
        <f t="shared" si="111"/>
        <v>47414</v>
      </c>
      <c r="I42" s="46">
        <f t="shared" si="111"/>
        <v>47785</v>
      </c>
      <c r="J42" s="46">
        <f t="shared" si="111"/>
        <v>48149</v>
      </c>
      <c r="K42" s="46">
        <f t="shared" si="111"/>
        <v>48513</v>
      </c>
      <c r="L42" s="46">
        <f t="shared" si="111"/>
        <v>48877</v>
      </c>
      <c r="M42" s="46">
        <f t="shared" si="111"/>
        <v>49241</v>
      </c>
      <c r="N42" s="46">
        <f t="shared" si="111"/>
        <v>49605</v>
      </c>
      <c r="O42" s="46">
        <f t="shared" si="111"/>
        <v>49976</v>
      </c>
      <c r="P42" s="46">
        <f t="shared" si="111"/>
        <v>50340</v>
      </c>
      <c r="Q42" s="46">
        <f t="shared" si="111"/>
        <v>50704</v>
      </c>
      <c r="R42" s="46">
        <f t="shared" si="111"/>
        <v>51068</v>
      </c>
      <c r="S42" s="46">
        <f t="shared" si="111"/>
        <v>51432</v>
      </c>
      <c r="T42" s="46">
        <f t="shared" si="111"/>
        <v>51803</v>
      </c>
      <c r="U42" s="46">
        <f t="shared" si="111"/>
        <v>52167</v>
      </c>
      <c r="V42" s="46">
        <f t="shared" si="111"/>
        <v>52531</v>
      </c>
      <c r="W42" s="46">
        <f t="shared" si="111"/>
        <v>52895</v>
      </c>
      <c r="X42" s="46">
        <f t="shared" si="111"/>
        <v>53259</v>
      </c>
      <c r="Y42" s="46">
        <f t="shared" si="111"/>
        <v>53623</v>
      </c>
      <c r="Z42" s="46">
        <f t="shared" si="111"/>
        <v>53994</v>
      </c>
      <c r="AA42" s="46">
        <f t="shared" si="111"/>
        <v>54358</v>
      </c>
      <c r="AB42" s="46">
        <f t="shared" si="111"/>
        <v>54722</v>
      </c>
      <c r="AC42" s="46">
        <f t="shared" si="111"/>
        <v>55086</v>
      </c>
    </row>
    <row r="43" spans="1:31" s="33" customFormat="1" x14ac:dyDescent="0.25">
      <c r="A43" s="127" t="s">
        <v>184</v>
      </c>
      <c r="B43" s="137">
        <f t="shared" ref="B43:AC43" si="112">B40+13</f>
        <v>45230</v>
      </c>
      <c r="C43" s="136">
        <f t="shared" si="112"/>
        <v>45601</v>
      </c>
      <c r="D43" s="136">
        <f t="shared" si="112"/>
        <v>45965</v>
      </c>
      <c r="E43" s="136">
        <f t="shared" si="112"/>
        <v>46329</v>
      </c>
      <c r="F43" s="136">
        <f t="shared" si="112"/>
        <v>46693</v>
      </c>
      <c r="G43" s="136">
        <f t="shared" si="112"/>
        <v>47057</v>
      </c>
      <c r="H43" s="136">
        <f t="shared" si="112"/>
        <v>47421</v>
      </c>
      <c r="I43" s="136">
        <f t="shared" si="112"/>
        <v>47792</v>
      </c>
      <c r="J43" s="136">
        <f t="shared" si="112"/>
        <v>48156</v>
      </c>
      <c r="K43" s="136">
        <f t="shared" si="112"/>
        <v>48520</v>
      </c>
      <c r="L43" s="136">
        <f t="shared" si="112"/>
        <v>48884</v>
      </c>
      <c r="M43" s="136">
        <f t="shared" si="112"/>
        <v>49248</v>
      </c>
      <c r="N43" s="136">
        <f t="shared" si="112"/>
        <v>49612</v>
      </c>
      <c r="O43" s="136">
        <f t="shared" si="112"/>
        <v>49983</v>
      </c>
      <c r="P43" s="136">
        <f t="shared" si="112"/>
        <v>50347</v>
      </c>
      <c r="Q43" s="136">
        <f t="shared" si="112"/>
        <v>50711</v>
      </c>
      <c r="R43" s="136">
        <f t="shared" si="112"/>
        <v>51075</v>
      </c>
      <c r="S43" s="136">
        <f t="shared" si="112"/>
        <v>51439</v>
      </c>
      <c r="T43" s="136">
        <f t="shared" si="112"/>
        <v>51810</v>
      </c>
      <c r="U43" s="136">
        <f t="shared" si="112"/>
        <v>52174</v>
      </c>
      <c r="V43" s="136">
        <f t="shared" si="112"/>
        <v>52538</v>
      </c>
      <c r="W43" s="136">
        <f t="shared" si="112"/>
        <v>52902</v>
      </c>
      <c r="X43" s="136">
        <f t="shared" si="112"/>
        <v>53266</v>
      </c>
      <c r="Y43" s="136">
        <f t="shared" si="112"/>
        <v>53630</v>
      </c>
      <c r="Z43" s="136">
        <f t="shared" si="112"/>
        <v>54001</v>
      </c>
      <c r="AA43" s="136">
        <f t="shared" si="112"/>
        <v>54365</v>
      </c>
      <c r="AB43" s="136">
        <f t="shared" si="112"/>
        <v>54729</v>
      </c>
      <c r="AC43" s="136">
        <f t="shared" si="112"/>
        <v>55093</v>
      </c>
    </row>
    <row r="44" spans="1:31" s="33" customFormat="1" x14ac:dyDescent="0.25">
      <c r="A44" s="127" t="s">
        <v>167</v>
      </c>
      <c r="B44" s="132" t="s">
        <v>170</v>
      </c>
      <c r="C44" s="142">
        <f t="shared" ref="C44:AC44" si="113">C40+9</f>
        <v>45597</v>
      </c>
      <c r="D44" s="128">
        <f t="shared" si="113"/>
        <v>45961</v>
      </c>
      <c r="E44" s="128">
        <f t="shared" si="113"/>
        <v>46325</v>
      </c>
      <c r="F44" s="128">
        <f t="shared" si="113"/>
        <v>46689</v>
      </c>
      <c r="G44" s="128">
        <f t="shared" si="113"/>
        <v>47053</v>
      </c>
      <c r="H44" s="128">
        <f t="shared" si="113"/>
        <v>47417</v>
      </c>
      <c r="I44" s="128">
        <f t="shared" si="113"/>
        <v>47788</v>
      </c>
      <c r="J44" s="128">
        <f t="shared" si="113"/>
        <v>48152</v>
      </c>
      <c r="K44" s="128">
        <f t="shared" si="113"/>
        <v>48516</v>
      </c>
      <c r="L44" s="128">
        <f t="shared" si="113"/>
        <v>48880</v>
      </c>
      <c r="M44" s="128">
        <f t="shared" si="113"/>
        <v>49244</v>
      </c>
      <c r="N44" s="128">
        <f t="shared" si="113"/>
        <v>49608</v>
      </c>
      <c r="O44" s="128">
        <f t="shared" si="113"/>
        <v>49979</v>
      </c>
      <c r="P44" s="128">
        <f t="shared" si="113"/>
        <v>50343</v>
      </c>
      <c r="Q44" s="128">
        <f t="shared" si="113"/>
        <v>50707</v>
      </c>
      <c r="R44" s="128">
        <f t="shared" si="113"/>
        <v>51071</v>
      </c>
      <c r="S44" s="128">
        <f t="shared" si="113"/>
        <v>51435</v>
      </c>
      <c r="T44" s="128">
        <f t="shared" si="113"/>
        <v>51806</v>
      </c>
      <c r="U44" s="128">
        <f t="shared" si="113"/>
        <v>52170</v>
      </c>
      <c r="V44" s="128">
        <f t="shared" si="113"/>
        <v>52534</v>
      </c>
      <c r="W44" s="128">
        <f t="shared" si="113"/>
        <v>52898</v>
      </c>
      <c r="X44" s="128">
        <f t="shared" si="113"/>
        <v>53262</v>
      </c>
      <c r="Y44" s="128">
        <f t="shared" si="113"/>
        <v>53626</v>
      </c>
      <c r="Z44" s="128">
        <f t="shared" si="113"/>
        <v>53997</v>
      </c>
      <c r="AA44" s="128">
        <f t="shared" si="113"/>
        <v>54361</v>
      </c>
      <c r="AB44" s="128">
        <f t="shared" si="113"/>
        <v>54725</v>
      </c>
      <c r="AC44" s="128">
        <f t="shared" si="113"/>
        <v>55089</v>
      </c>
      <c r="AD44" s="129"/>
      <c r="AE44" s="130"/>
    </row>
    <row r="45" spans="1:31" x14ac:dyDescent="0.25">
      <c r="A45" s="48" t="s">
        <v>107</v>
      </c>
      <c r="B45" s="41">
        <f t="shared" ref="B45:AC45" si="114">B40+13</f>
        <v>45230</v>
      </c>
      <c r="C45" s="34">
        <f t="shared" si="114"/>
        <v>45601</v>
      </c>
      <c r="D45" s="34">
        <f t="shared" si="114"/>
        <v>45965</v>
      </c>
      <c r="E45" s="34">
        <f t="shared" si="114"/>
        <v>46329</v>
      </c>
      <c r="F45" s="34">
        <f t="shared" si="114"/>
        <v>46693</v>
      </c>
      <c r="G45" s="34">
        <f t="shared" si="114"/>
        <v>47057</v>
      </c>
      <c r="H45" s="34">
        <f t="shared" si="114"/>
        <v>47421</v>
      </c>
      <c r="I45" s="34">
        <f t="shared" si="114"/>
        <v>47792</v>
      </c>
      <c r="J45" s="34">
        <f t="shared" si="114"/>
        <v>48156</v>
      </c>
      <c r="K45" s="34">
        <f t="shared" si="114"/>
        <v>48520</v>
      </c>
      <c r="L45" s="34">
        <f t="shared" si="114"/>
        <v>48884</v>
      </c>
      <c r="M45" s="34">
        <f t="shared" si="114"/>
        <v>49248</v>
      </c>
      <c r="N45" s="34">
        <f t="shared" si="114"/>
        <v>49612</v>
      </c>
      <c r="O45" s="34">
        <f t="shared" si="114"/>
        <v>49983</v>
      </c>
      <c r="P45" s="34">
        <f t="shared" si="114"/>
        <v>50347</v>
      </c>
      <c r="Q45" s="34">
        <f t="shared" si="114"/>
        <v>50711</v>
      </c>
      <c r="R45" s="34">
        <f t="shared" si="114"/>
        <v>51075</v>
      </c>
      <c r="S45" s="34">
        <f t="shared" si="114"/>
        <v>51439</v>
      </c>
      <c r="T45" s="34">
        <f t="shared" si="114"/>
        <v>51810</v>
      </c>
      <c r="U45" s="34">
        <f t="shared" si="114"/>
        <v>52174</v>
      </c>
      <c r="V45" s="34">
        <f t="shared" si="114"/>
        <v>52538</v>
      </c>
      <c r="W45" s="34">
        <f t="shared" si="114"/>
        <v>52902</v>
      </c>
      <c r="X45" s="34">
        <f t="shared" si="114"/>
        <v>53266</v>
      </c>
      <c r="Y45" s="34">
        <f t="shared" si="114"/>
        <v>53630</v>
      </c>
      <c r="Z45" s="34">
        <f t="shared" si="114"/>
        <v>54001</v>
      </c>
      <c r="AA45" s="34">
        <f t="shared" si="114"/>
        <v>54365</v>
      </c>
      <c r="AB45" s="34">
        <f t="shared" si="114"/>
        <v>54729</v>
      </c>
      <c r="AC45" s="34">
        <f t="shared" si="114"/>
        <v>55093</v>
      </c>
    </row>
    <row r="46" spans="1:31" x14ac:dyDescent="0.25">
      <c r="A46" s="48" t="s">
        <v>108</v>
      </c>
      <c r="B46" s="41">
        <f t="shared" ref="B46:AC46" si="115">B40+30</f>
        <v>45247</v>
      </c>
      <c r="C46" s="34">
        <f t="shared" si="115"/>
        <v>45618</v>
      </c>
      <c r="D46" s="34">
        <f t="shared" si="115"/>
        <v>45982</v>
      </c>
      <c r="E46" s="34">
        <f t="shared" si="115"/>
        <v>46346</v>
      </c>
      <c r="F46" s="34">
        <f t="shared" si="115"/>
        <v>46710</v>
      </c>
      <c r="G46" s="34">
        <f t="shared" si="115"/>
        <v>47074</v>
      </c>
      <c r="H46" s="34">
        <f t="shared" si="115"/>
        <v>47438</v>
      </c>
      <c r="I46" s="34">
        <f t="shared" si="115"/>
        <v>47809</v>
      </c>
      <c r="J46" s="34">
        <f t="shared" si="115"/>
        <v>48173</v>
      </c>
      <c r="K46" s="34">
        <f t="shared" si="115"/>
        <v>48537</v>
      </c>
      <c r="L46" s="34">
        <f t="shared" si="115"/>
        <v>48901</v>
      </c>
      <c r="M46" s="34">
        <f t="shared" si="115"/>
        <v>49265</v>
      </c>
      <c r="N46" s="34">
        <f t="shared" si="115"/>
        <v>49629</v>
      </c>
      <c r="O46" s="34">
        <f t="shared" si="115"/>
        <v>50000</v>
      </c>
      <c r="P46" s="34">
        <f t="shared" si="115"/>
        <v>50364</v>
      </c>
      <c r="Q46" s="34">
        <f t="shared" si="115"/>
        <v>50728</v>
      </c>
      <c r="R46" s="34">
        <f t="shared" si="115"/>
        <v>51092</v>
      </c>
      <c r="S46" s="34">
        <f t="shared" si="115"/>
        <v>51456</v>
      </c>
      <c r="T46" s="34">
        <f t="shared" si="115"/>
        <v>51827</v>
      </c>
      <c r="U46" s="34">
        <f t="shared" si="115"/>
        <v>52191</v>
      </c>
      <c r="V46" s="34">
        <f t="shared" si="115"/>
        <v>52555</v>
      </c>
      <c r="W46" s="34">
        <f t="shared" si="115"/>
        <v>52919</v>
      </c>
      <c r="X46" s="34">
        <f t="shared" si="115"/>
        <v>53283</v>
      </c>
      <c r="Y46" s="34">
        <f t="shared" si="115"/>
        <v>53647</v>
      </c>
      <c r="Z46" s="34">
        <f t="shared" si="115"/>
        <v>54018</v>
      </c>
      <c r="AA46" s="34">
        <f t="shared" si="115"/>
        <v>54382</v>
      </c>
      <c r="AB46" s="34">
        <f t="shared" si="115"/>
        <v>54746</v>
      </c>
      <c r="AC46" s="34">
        <f t="shared" si="115"/>
        <v>55110</v>
      </c>
    </row>
    <row r="47" spans="1:31" x14ac:dyDescent="0.25">
      <c r="A47" s="50" t="s">
        <v>109</v>
      </c>
      <c r="B47" s="41">
        <f>B48-7</f>
        <v>45268</v>
      </c>
      <c r="C47" s="41">
        <f t="shared" ref="C47:AC47" si="116">C48-7</f>
        <v>45639</v>
      </c>
      <c r="D47" s="41">
        <f t="shared" si="116"/>
        <v>46003</v>
      </c>
      <c r="E47" s="41">
        <f t="shared" si="116"/>
        <v>46367</v>
      </c>
      <c r="F47" s="41">
        <f t="shared" si="116"/>
        <v>46731</v>
      </c>
      <c r="G47" s="41">
        <f t="shared" si="116"/>
        <v>47095</v>
      </c>
      <c r="H47" s="41">
        <f t="shared" si="116"/>
        <v>47459</v>
      </c>
      <c r="I47" s="41">
        <f t="shared" si="116"/>
        <v>47830</v>
      </c>
      <c r="J47" s="41">
        <f t="shared" si="116"/>
        <v>48194</v>
      </c>
      <c r="K47" s="41">
        <f t="shared" si="116"/>
        <v>48558</v>
      </c>
      <c r="L47" s="41">
        <f t="shared" si="116"/>
        <v>48922</v>
      </c>
      <c r="M47" s="41">
        <f t="shared" si="116"/>
        <v>49286</v>
      </c>
      <c r="N47" s="41">
        <f t="shared" si="116"/>
        <v>49650</v>
      </c>
      <c r="O47" s="41">
        <f t="shared" si="116"/>
        <v>50021</v>
      </c>
      <c r="P47" s="41">
        <f t="shared" si="116"/>
        <v>50385</v>
      </c>
      <c r="Q47" s="41">
        <f t="shared" si="116"/>
        <v>50749</v>
      </c>
      <c r="R47" s="41">
        <f t="shared" si="116"/>
        <v>51113</v>
      </c>
      <c r="S47" s="41">
        <f t="shared" si="116"/>
        <v>51477</v>
      </c>
      <c r="T47" s="41">
        <f t="shared" si="116"/>
        <v>51848</v>
      </c>
      <c r="U47" s="41">
        <f t="shared" si="116"/>
        <v>52212</v>
      </c>
      <c r="V47" s="41">
        <f t="shared" si="116"/>
        <v>52576</v>
      </c>
      <c r="W47" s="41">
        <f t="shared" si="116"/>
        <v>52940</v>
      </c>
      <c r="X47" s="41">
        <f t="shared" si="116"/>
        <v>53304</v>
      </c>
      <c r="Y47" s="41">
        <f t="shared" si="116"/>
        <v>53668</v>
      </c>
      <c r="Z47" s="41">
        <f t="shared" si="116"/>
        <v>54039</v>
      </c>
      <c r="AA47" s="41">
        <f t="shared" si="116"/>
        <v>54403</v>
      </c>
      <c r="AB47" s="41">
        <f t="shared" si="116"/>
        <v>54767</v>
      </c>
      <c r="AC47" s="41">
        <f t="shared" si="116"/>
        <v>55131</v>
      </c>
    </row>
    <row r="48" spans="1:31" x14ac:dyDescent="0.25">
      <c r="A48" s="48" t="s">
        <v>113</v>
      </c>
      <c r="B48" s="41">
        <f t="shared" ref="B48:AC48" si="117">B40+58</f>
        <v>45275</v>
      </c>
      <c r="C48" s="34">
        <f t="shared" si="117"/>
        <v>45646</v>
      </c>
      <c r="D48" s="34">
        <f t="shared" si="117"/>
        <v>46010</v>
      </c>
      <c r="E48" s="34">
        <f t="shared" si="117"/>
        <v>46374</v>
      </c>
      <c r="F48" s="34">
        <f t="shared" si="117"/>
        <v>46738</v>
      </c>
      <c r="G48" s="34">
        <f t="shared" si="117"/>
        <v>47102</v>
      </c>
      <c r="H48" s="34">
        <f t="shared" si="117"/>
        <v>47466</v>
      </c>
      <c r="I48" s="34">
        <f t="shared" si="117"/>
        <v>47837</v>
      </c>
      <c r="J48" s="34">
        <f t="shared" si="117"/>
        <v>48201</v>
      </c>
      <c r="K48" s="34">
        <f t="shared" si="117"/>
        <v>48565</v>
      </c>
      <c r="L48" s="34">
        <f t="shared" si="117"/>
        <v>48929</v>
      </c>
      <c r="M48" s="34">
        <f t="shared" si="117"/>
        <v>49293</v>
      </c>
      <c r="N48" s="34">
        <f t="shared" si="117"/>
        <v>49657</v>
      </c>
      <c r="O48" s="34">
        <f t="shared" si="117"/>
        <v>50028</v>
      </c>
      <c r="P48" s="34">
        <f t="shared" si="117"/>
        <v>50392</v>
      </c>
      <c r="Q48" s="34">
        <f t="shared" si="117"/>
        <v>50756</v>
      </c>
      <c r="R48" s="34">
        <f t="shared" si="117"/>
        <v>51120</v>
      </c>
      <c r="S48" s="34">
        <f t="shared" si="117"/>
        <v>51484</v>
      </c>
      <c r="T48" s="34">
        <f t="shared" si="117"/>
        <v>51855</v>
      </c>
      <c r="U48" s="34">
        <f t="shared" si="117"/>
        <v>52219</v>
      </c>
      <c r="V48" s="34">
        <f t="shared" si="117"/>
        <v>52583</v>
      </c>
      <c r="W48" s="34">
        <f t="shared" si="117"/>
        <v>52947</v>
      </c>
      <c r="X48" s="34">
        <f t="shared" si="117"/>
        <v>53311</v>
      </c>
      <c r="Y48" s="34">
        <f t="shared" si="117"/>
        <v>53675</v>
      </c>
      <c r="Z48" s="34">
        <f t="shared" si="117"/>
        <v>54046</v>
      </c>
      <c r="AA48" s="34">
        <f t="shared" si="117"/>
        <v>54410</v>
      </c>
      <c r="AB48" s="34">
        <f t="shared" si="117"/>
        <v>54774</v>
      </c>
      <c r="AC48" s="34">
        <f t="shared" si="117"/>
        <v>55138</v>
      </c>
    </row>
    <row r="49" spans="1:29" x14ac:dyDescent="0.25">
      <c r="A49" s="52" t="s">
        <v>194</v>
      </c>
      <c r="B49" s="45">
        <v>45252</v>
      </c>
      <c r="C49" s="53">
        <v>45623</v>
      </c>
      <c r="D49" s="53">
        <v>45987</v>
      </c>
      <c r="E49" s="53">
        <v>46351</v>
      </c>
      <c r="F49" s="53">
        <v>46715</v>
      </c>
      <c r="G49" s="53">
        <v>47079</v>
      </c>
      <c r="H49" s="53">
        <v>47443</v>
      </c>
      <c r="I49" s="53">
        <v>47814</v>
      </c>
      <c r="J49" s="53">
        <v>48178</v>
      </c>
      <c r="K49" s="53">
        <v>48542</v>
      </c>
      <c r="L49" s="53">
        <v>48906</v>
      </c>
      <c r="M49" s="53">
        <v>49270</v>
      </c>
      <c r="N49" s="53">
        <v>49634</v>
      </c>
      <c r="O49" s="53">
        <v>50005</v>
      </c>
      <c r="P49" s="53">
        <v>50369</v>
      </c>
      <c r="Q49" s="53">
        <v>50733</v>
      </c>
      <c r="R49" s="53">
        <v>51097</v>
      </c>
      <c r="S49" s="53">
        <v>51461</v>
      </c>
      <c r="T49" s="71">
        <v>51832</v>
      </c>
      <c r="U49" s="71">
        <v>52196</v>
      </c>
      <c r="V49" s="71">
        <v>52560</v>
      </c>
      <c r="W49" s="71">
        <v>52924</v>
      </c>
      <c r="X49" s="71">
        <v>53289</v>
      </c>
      <c r="Y49" s="71">
        <v>53659</v>
      </c>
      <c r="Z49" s="71">
        <v>54023</v>
      </c>
      <c r="AA49" s="71">
        <v>54387</v>
      </c>
      <c r="AB49" s="71">
        <v>54751</v>
      </c>
      <c r="AC49" s="71">
        <v>55115</v>
      </c>
    </row>
    <row r="50" spans="1:29" x14ac:dyDescent="0.25">
      <c r="A50" s="52" t="s">
        <v>195</v>
      </c>
      <c r="B50" s="45">
        <f>B49+4</f>
        <v>45256</v>
      </c>
      <c r="C50" s="53">
        <f t="shared" ref="C50:S50" si="118">C49+4</f>
        <v>45627</v>
      </c>
      <c r="D50" s="53">
        <f t="shared" si="118"/>
        <v>45991</v>
      </c>
      <c r="E50" s="53">
        <f t="shared" si="118"/>
        <v>46355</v>
      </c>
      <c r="F50" s="53">
        <f t="shared" si="118"/>
        <v>46719</v>
      </c>
      <c r="G50" s="53">
        <f t="shared" si="118"/>
        <v>47083</v>
      </c>
      <c r="H50" s="53">
        <f t="shared" si="118"/>
        <v>47447</v>
      </c>
      <c r="I50" s="53">
        <f t="shared" si="118"/>
        <v>47818</v>
      </c>
      <c r="J50" s="53">
        <f t="shared" si="118"/>
        <v>48182</v>
      </c>
      <c r="K50" s="53">
        <f t="shared" si="118"/>
        <v>48546</v>
      </c>
      <c r="L50" s="53">
        <f t="shared" si="118"/>
        <v>48910</v>
      </c>
      <c r="M50" s="53">
        <f t="shared" si="118"/>
        <v>49274</v>
      </c>
      <c r="N50" s="53">
        <f t="shared" si="118"/>
        <v>49638</v>
      </c>
      <c r="O50" s="53">
        <f t="shared" si="118"/>
        <v>50009</v>
      </c>
      <c r="P50" s="53">
        <f t="shared" si="118"/>
        <v>50373</v>
      </c>
      <c r="Q50" s="53">
        <f t="shared" si="118"/>
        <v>50737</v>
      </c>
      <c r="R50" s="53">
        <f t="shared" si="118"/>
        <v>51101</v>
      </c>
      <c r="S50" s="53">
        <f t="shared" si="118"/>
        <v>51465</v>
      </c>
      <c r="T50" s="53">
        <f t="shared" ref="T50:AC50" si="119">T49+4</f>
        <v>51836</v>
      </c>
      <c r="U50" s="53">
        <f t="shared" si="119"/>
        <v>52200</v>
      </c>
      <c r="V50" s="53">
        <f t="shared" si="119"/>
        <v>52564</v>
      </c>
      <c r="W50" s="53">
        <f t="shared" si="119"/>
        <v>52928</v>
      </c>
      <c r="X50" s="53">
        <f t="shared" si="119"/>
        <v>53293</v>
      </c>
      <c r="Y50" s="53">
        <f t="shared" si="119"/>
        <v>53663</v>
      </c>
      <c r="Z50" s="53">
        <f t="shared" si="119"/>
        <v>54027</v>
      </c>
      <c r="AA50" s="53">
        <f t="shared" si="119"/>
        <v>54391</v>
      </c>
      <c r="AB50" s="53">
        <f t="shared" si="119"/>
        <v>54755</v>
      </c>
      <c r="AC50" s="53">
        <f t="shared" si="119"/>
        <v>55119</v>
      </c>
    </row>
    <row r="51" spans="1:29" x14ac:dyDescent="0.25">
      <c r="A51" s="48" t="s">
        <v>17</v>
      </c>
      <c r="B51" s="41">
        <f t="shared" ref="B51" si="120">B54</f>
        <v>45268</v>
      </c>
      <c r="C51" s="34">
        <f t="shared" ref="C51:D51" si="121">C54</f>
        <v>45639</v>
      </c>
      <c r="D51" s="34">
        <f t="shared" si="121"/>
        <v>46003</v>
      </c>
      <c r="E51" s="34">
        <f t="shared" ref="E51:S51" si="122">E54</f>
        <v>46367</v>
      </c>
      <c r="F51" s="34">
        <f t="shared" si="122"/>
        <v>46731</v>
      </c>
      <c r="G51" s="34">
        <f t="shared" si="122"/>
        <v>47095</v>
      </c>
      <c r="H51" s="34">
        <f t="shared" si="122"/>
        <v>47459</v>
      </c>
      <c r="I51" s="34">
        <f t="shared" si="122"/>
        <v>47830</v>
      </c>
      <c r="J51" s="34">
        <f t="shared" si="122"/>
        <v>48194</v>
      </c>
      <c r="K51" s="34">
        <f t="shared" si="122"/>
        <v>48558</v>
      </c>
      <c r="L51" s="34">
        <f t="shared" si="122"/>
        <v>48922</v>
      </c>
      <c r="M51" s="34">
        <f t="shared" si="122"/>
        <v>49286</v>
      </c>
      <c r="N51" s="34">
        <f t="shared" si="122"/>
        <v>49650</v>
      </c>
      <c r="O51" s="34">
        <f t="shared" si="122"/>
        <v>50021</v>
      </c>
      <c r="P51" s="34">
        <f t="shared" si="122"/>
        <v>50385</v>
      </c>
      <c r="Q51" s="34">
        <f t="shared" si="122"/>
        <v>50749</v>
      </c>
      <c r="R51" s="34">
        <f t="shared" si="122"/>
        <v>51113</v>
      </c>
      <c r="S51" s="34">
        <f t="shared" si="122"/>
        <v>51477</v>
      </c>
      <c r="T51" s="34">
        <f t="shared" ref="T51:AC51" si="123">T54</f>
        <v>51848</v>
      </c>
      <c r="U51" s="34">
        <f t="shared" si="123"/>
        <v>52212</v>
      </c>
      <c r="V51" s="34">
        <f t="shared" si="123"/>
        <v>52576</v>
      </c>
      <c r="W51" s="34">
        <f t="shared" si="123"/>
        <v>52940</v>
      </c>
      <c r="X51" s="34">
        <f t="shared" si="123"/>
        <v>53304</v>
      </c>
      <c r="Y51" s="34">
        <f t="shared" si="123"/>
        <v>53668</v>
      </c>
      <c r="Z51" s="34">
        <f t="shared" si="123"/>
        <v>54039</v>
      </c>
      <c r="AA51" s="34">
        <f t="shared" si="123"/>
        <v>54403</v>
      </c>
      <c r="AB51" s="34">
        <f t="shared" si="123"/>
        <v>54767</v>
      </c>
      <c r="AC51" s="34">
        <f t="shared" si="123"/>
        <v>55131</v>
      </c>
    </row>
    <row r="52" spans="1:29" x14ac:dyDescent="0.25">
      <c r="A52" s="48" t="s">
        <v>206</v>
      </c>
      <c r="B52" s="41">
        <f>B56-8</f>
        <v>45267</v>
      </c>
      <c r="C52" s="34">
        <f>C56-8</f>
        <v>45638</v>
      </c>
      <c r="D52" s="34">
        <f>D56-8</f>
        <v>46002</v>
      </c>
      <c r="E52" s="34">
        <f>E56-8</f>
        <v>46366</v>
      </c>
      <c r="F52" s="34">
        <f t="shared" ref="F52:S52" si="124">F56-8</f>
        <v>46730</v>
      </c>
      <c r="G52" s="34">
        <f t="shared" si="124"/>
        <v>47094</v>
      </c>
      <c r="H52" s="34">
        <f t="shared" si="124"/>
        <v>47458</v>
      </c>
      <c r="I52" s="34">
        <f t="shared" si="124"/>
        <v>47829</v>
      </c>
      <c r="J52" s="34">
        <f t="shared" si="124"/>
        <v>48193</v>
      </c>
      <c r="K52" s="34">
        <f t="shared" si="124"/>
        <v>48557</v>
      </c>
      <c r="L52" s="34">
        <f t="shared" si="124"/>
        <v>48921</v>
      </c>
      <c r="M52" s="34">
        <f t="shared" si="124"/>
        <v>49285</v>
      </c>
      <c r="N52" s="34">
        <f t="shared" si="124"/>
        <v>49649</v>
      </c>
      <c r="O52" s="34">
        <f t="shared" si="124"/>
        <v>50020</v>
      </c>
      <c r="P52" s="34">
        <f t="shared" si="124"/>
        <v>50384</v>
      </c>
      <c r="Q52" s="34">
        <f t="shared" si="124"/>
        <v>50748</v>
      </c>
      <c r="R52" s="34">
        <f t="shared" si="124"/>
        <v>51112</v>
      </c>
      <c r="S52" s="34">
        <f t="shared" si="124"/>
        <v>51476</v>
      </c>
      <c r="T52" s="34">
        <f t="shared" ref="T52:AC52" si="125">T56-8</f>
        <v>51847</v>
      </c>
      <c r="U52" s="34">
        <f t="shared" si="125"/>
        <v>52211</v>
      </c>
      <c r="V52" s="34">
        <f t="shared" si="125"/>
        <v>52575</v>
      </c>
      <c r="W52" s="34">
        <f t="shared" si="125"/>
        <v>52939</v>
      </c>
      <c r="X52" s="34">
        <f t="shared" si="125"/>
        <v>53303</v>
      </c>
      <c r="Y52" s="34">
        <f t="shared" si="125"/>
        <v>53667</v>
      </c>
      <c r="Z52" s="34">
        <f t="shared" si="125"/>
        <v>54038</v>
      </c>
      <c r="AA52" s="34">
        <f t="shared" si="125"/>
        <v>54402</v>
      </c>
      <c r="AB52" s="34">
        <f t="shared" si="125"/>
        <v>54766</v>
      </c>
      <c r="AC52" s="34">
        <f t="shared" si="125"/>
        <v>55130</v>
      </c>
    </row>
    <row r="53" spans="1:29" x14ac:dyDescent="0.25">
      <c r="A53" s="48" t="s">
        <v>1</v>
      </c>
      <c r="B53" s="41">
        <f t="shared" ref="B53:E53" si="126">B52+1</f>
        <v>45268</v>
      </c>
      <c r="C53" s="34">
        <f t="shared" si="126"/>
        <v>45639</v>
      </c>
      <c r="D53" s="34">
        <f t="shared" si="126"/>
        <v>46003</v>
      </c>
      <c r="E53" s="34">
        <f t="shared" si="126"/>
        <v>46367</v>
      </c>
      <c r="F53" s="34">
        <f t="shared" ref="F53:S53" si="127">F52+1</f>
        <v>46731</v>
      </c>
      <c r="G53" s="34">
        <f t="shared" si="127"/>
        <v>47095</v>
      </c>
      <c r="H53" s="34">
        <f t="shared" si="127"/>
        <v>47459</v>
      </c>
      <c r="I53" s="34">
        <f t="shared" si="127"/>
        <v>47830</v>
      </c>
      <c r="J53" s="34">
        <f t="shared" si="127"/>
        <v>48194</v>
      </c>
      <c r="K53" s="34">
        <f t="shared" si="127"/>
        <v>48558</v>
      </c>
      <c r="L53" s="34">
        <f t="shared" si="127"/>
        <v>48922</v>
      </c>
      <c r="M53" s="34">
        <f t="shared" si="127"/>
        <v>49286</v>
      </c>
      <c r="N53" s="34">
        <f t="shared" si="127"/>
        <v>49650</v>
      </c>
      <c r="O53" s="34">
        <f t="shared" si="127"/>
        <v>50021</v>
      </c>
      <c r="P53" s="34">
        <f t="shared" si="127"/>
        <v>50385</v>
      </c>
      <c r="Q53" s="34">
        <f t="shared" si="127"/>
        <v>50749</v>
      </c>
      <c r="R53" s="34">
        <f t="shared" si="127"/>
        <v>51113</v>
      </c>
      <c r="S53" s="34">
        <f t="shared" si="127"/>
        <v>51477</v>
      </c>
      <c r="T53" s="34">
        <f t="shared" ref="T53:AC53" si="128">T52+1</f>
        <v>51848</v>
      </c>
      <c r="U53" s="34">
        <f t="shared" si="128"/>
        <v>52212</v>
      </c>
      <c r="V53" s="34">
        <f t="shared" si="128"/>
        <v>52576</v>
      </c>
      <c r="W53" s="34">
        <f t="shared" si="128"/>
        <v>52940</v>
      </c>
      <c r="X53" s="34">
        <f t="shared" si="128"/>
        <v>53304</v>
      </c>
      <c r="Y53" s="34">
        <f t="shared" si="128"/>
        <v>53668</v>
      </c>
      <c r="Z53" s="34">
        <f t="shared" si="128"/>
        <v>54039</v>
      </c>
      <c r="AA53" s="34">
        <f t="shared" si="128"/>
        <v>54403</v>
      </c>
      <c r="AB53" s="34">
        <f t="shared" si="128"/>
        <v>54767</v>
      </c>
      <c r="AC53" s="34">
        <f t="shared" si="128"/>
        <v>55131</v>
      </c>
    </row>
    <row r="54" spans="1:29" x14ac:dyDescent="0.25">
      <c r="A54" s="48" t="s">
        <v>16</v>
      </c>
      <c r="B54" s="41">
        <f t="shared" ref="B54:AC54" si="129">B14+109</f>
        <v>45268</v>
      </c>
      <c r="C54" s="34">
        <f t="shared" si="129"/>
        <v>45639</v>
      </c>
      <c r="D54" s="34">
        <f t="shared" si="129"/>
        <v>46003</v>
      </c>
      <c r="E54" s="34">
        <f t="shared" si="129"/>
        <v>46367</v>
      </c>
      <c r="F54" s="34">
        <f t="shared" si="129"/>
        <v>46731</v>
      </c>
      <c r="G54" s="34">
        <f t="shared" si="129"/>
        <v>47095</v>
      </c>
      <c r="H54" s="34">
        <f t="shared" si="129"/>
        <v>47459</v>
      </c>
      <c r="I54" s="34">
        <f t="shared" si="129"/>
        <v>47830</v>
      </c>
      <c r="J54" s="34">
        <f t="shared" si="129"/>
        <v>48194</v>
      </c>
      <c r="K54" s="34">
        <f t="shared" si="129"/>
        <v>48558</v>
      </c>
      <c r="L54" s="34">
        <f t="shared" si="129"/>
        <v>48922</v>
      </c>
      <c r="M54" s="34">
        <f t="shared" si="129"/>
        <v>49286</v>
      </c>
      <c r="N54" s="34">
        <f t="shared" si="129"/>
        <v>49650</v>
      </c>
      <c r="O54" s="34">
        <f t="shared" si="129"/>
        <v>50021</v>
      </c>
      <c r="P54" s="34">
        <f t="shared" si="129"/>
        <v>50385</v>
      </c>
      <c r="Q54" s="34">
        <f t="shared" si="129"/>
        <v>50749</v>
      </c>
      <c r="R54" s="34">
        <f t="shared" si="129"/>
        <v>51113</v>
      </c>
      <c r="S54" s="34">
        <f t="shared" si="129"/>
        <v>51477</v>
      </c>
      <c r="T54" s="34">
        <f t="shared" si="129"/>
        <v>51848</v>
      </c>
      <c r="U54" s="34">
        <f t="shared" si="129"/>
        <v>52212</v>
      </c>
      <c r="V54" s="34">
        <f t="shared" si="129"/>
        <v>52576</v>
      </c>
      <c r="W54" s="34">
        <f t="shared" si="129"/>
        <v>52940</v>
      </c>
      <c r="X54" s="34">
        <f t="shared" si="129"/>
        <v>53304</v>
      </c>
      <c r="Y54" s="34">
        <f t="shared" si="129"/>
        <v>53668</v>
      </c>
      <c r="Z54" s="34">
        <f t="shared" si="129"/>
        <v>54039</v>
      </c>
      <c r="AA54" s="34">
        <f t="shared" si="129"/>
        <v>54403</v>
      </c>
      <c r="AB54" s="34">
        <f t="shared" si="129"/>
        <v>54767</v>
      </c>
      <c r="AC54" s="34">
        <f t="shared" si="129"/>
        <v>55131</v>
      </c>
    </row>
    <row r="55" spans="1:29" s="99" customFormat="1" x14ac:dyDescent="0.25">
      <c r="A55" s="48" t="s">
        <v>171</v>
      </c>
      <c r="B55" s="41">
        <f>B54+3</f>
        <v>45271</v>
      </c>
      <c r="C55" s="34">
        <f t="shared" ref="C55:E55" si="130">C54+3</f>
        <v>45642</v>
      </c>
      <c r="D55" s="34">
        <f t="shared" si="130"/>
        <v>46006</v>
      </c>
      <c r="E55" s="34">
        <f t="shared" si="130"/>
        <v>46370</v>
      </c>
      <c r="F55" s="34">
        <f t="shared" ref="F55:S55" si="131">F54+3</f>
        <v>46734</v>
      </c>
      <c r="G55" s="34">
        <f t="shared" si="131"/>
        <v>47098</v>
      </c>
      <c r="H55" s="34">
        <f t="shared" si="131"/>
        <v>47462</v>
      </c>
      <c r="I55" s="34">
        <f t="shared" si="131"/>
        <v>47833</v>
      </c>
      <c r="J55" s="34">
        <f t="shared" si="131"/>
        <v>48197</v>
      </c>
      <c r="K55" s="34">
        <f t="shared" si="131"/>
        <v>48561</v>
      </c>
      <c r="L55" s="34">
        <f t="shared" si="131"/>
        <v>48925</v>
      </c>
      <c r="M55" s="34">
        <f t="shared" si="131"/>
        <v>49289</v>
      </c>
      <c r="N55" s="34">
        <f t="shared" si="131"/>
        <v>49653</v>
      </c>
      <c r="O55" s="34">
        <f t="shared" si="131"/>
        <v>50024</v>
      </c>
      <c r="P55" s="34">
        <f t="shared" si="131"/>
        <v>50388</v>
      </c>
      <c r="Q55" s="34">
        <f t="shared" si="131"/>
        <v>50752</v>
      </c>
      <c r="R55" s="34">
        <f t="shared" si="131"/>
        <v>51116</v>
      </c>
      <c r="S55" s="34">
        <f t="shared" si="131"/>
        <v>51480</v>
      </c>
      <c r="T55" s="34">
        <f t="shared" ref="T55:AC55" si="132">T54+3</f>
        <v>51851</v>
      </c>
      <c r="U55" s="34">
        <f t="shared" si="132"/>
        <v>52215</v>
      </c>
      <c r="V55" s="34">
        <f t="shared" si="132"/>
        <v>52579</v>
      </c>
      <c r="W55" s="34">
        <f t="shared" si="132"/>
        <v>52943</v>
      </c>
      <c r="X55" s="34">
        <f t="shared" si="132"/>
        <v>53307</v>
      </c>
      <c r="Y55" s="34">
        <f t="shared" si="132"/>
        <v>53671</v>
      </c>
      <c r="Z55" s="34">
        <f t="shared" si="132"/>
        <v>54042</v>
      </c>
      <c r="AA55" s="34">
        <f t="shared" si="132"/>
        <v>54406</v>
      </c>
      <c r="AB55" s="34">
        <f t="shared" si="132"/>
        <v>54770</v>
      </c>
      <c r="AC55" s="34">
        <f t="shared" si="132"/>
        <v>55134</v>
      </c>
    </row>
    <row r="56" spans="1:29" x14ac:dyDescent="0.25">
      <c r="A56" s="64" t="s">
        <v>172</v>
      </c>
      <c r="B56" s="65">
        <f>B55+4</f>
        <v>45275</v>
      </c>
      <c r="C56" s="65">
        <f t="shared" ref="C56:AC56" si="133">C55+4</f>
        <v>45646</v>
      </c>
      <c r="D56" s="65">
        <f t="shared" si="133"/>
        <v>46010</v>
      </c>
      <c r="E56" s="65">
        <f t="shared" si="133"/>
        <v>46374</v>
      </c>
      <c r="F56" s="65">
        <f t="shared" si="133"/>
        <v>46738</v>
      </c>
      <c r="G56" s="65">
        <f t="shared" si="133"/>
        <v>47102</v>
      </c>
      <c r="H56" s="65">
        <f t="shared" si="133"/>
        <v>47466</v>
      </c>
      <c r="I56" s="65">
        <f t="shared" si="133"/>
        <v>47837</v>
      </c>
      <c r="J56" s="65">
        <f t="shared" si="133"/>
        <v>48201</v>
      </c>
      <c r="K56" s="65">
        <f t="shared" si="133"/>
        <v>48565</v>
      </c>
      <c r="L56" s="65">
        <f t="shared" si="133"/>
        <v>48929</v>
      </c>
      <c r="M56" s="65">
        <f t="shared" si="133"/>
        <v>49293</v>
      </c>
      <c r="N56" s="65">
        <f t="shared" si="133"/>
        <v>49657</v>
      </c>
      <c r="O56" s="65">
        <f t="shared" si="133"/>
        <v>50028</v>
      </c>
      <c r="P56" s="65">
        <f t="shared" si="133"/>
        <v>50392</v>
      </c>
      <c r="Q56" s="65">
        <f t="shared" si="133"/>
        <v>50756</v>
      </c>
      <c r="R56" s="65">
        <f t="shared" si="133"/>
        <v>51120</v>
      </c>
      <c r="S56" s="65">
        <f t="shared" si="133"/>
        <v>51484</v>
      </c>
      <c r="T56" s="65">
        <f t="shared" si="133"/>
        <v>51855</v>
      </c>
      <c r="U56" s="65">
        <f t="shared" si="133"/>
        <v>52219</v>
      </c>
      <c r="V56" s="65">
        <f t="shared" si="133"/>
        <v>52583</v>
      </c>
      <c r="W56" s="65">
        <f t="shared" si="133"/>
        <v>52947</v>
      </c>
      <c r="X56" s="65">
        <f t="shared" si="133"/>
        <v>53311</v>
      </c>
      <c r="Y56" s="65">
        <f t="shared" si="133"/>
        <v>53675</v>
      </c>
      <c r="Z56" s="65">
        <f t="shared" si="133"/>
        <v>54046</v>
      </c>
      <c r="AA56" s="65">
        <f t="shared" si="133"/>
        <v>54410</v>
      </c>
      <c r="AB56" s="65">
        <f t="shared" si="133"/>
        <v>54774</v>
      </c>
      <c r="AC56" s="66">
        <f t="shared" si="133"/>
        <v>55138</v>
      </c>
    </row>
    <row r="57" spans="1:29" x14ac:dyDescent="0.25">
      <c r="A57" s="48" t="s">
        <v>32</v>
      </c>
      <c r="B57" s="41">
        <f>B56+3</f>
        <v>45278</v>
      </c>
      <c r="C57" s="34">
        <f t="shared" ref="C57:E57" si="134">C56+3</f>
        <v>45649</v>
      </c>
      <c r="D57" s="34">
        <f t="shared" si="134"/>
        <v>46013</v>
      </c>
      <c r="E57" s="34">
        <f t="shared" si="134"/>
        <v>46377</v>
      </c>
      <c r="F57" s="34">
        <f t="shared" ref="F57:S57" si="135">F56+3</f>
        <v>46741</v>
      </c>
      <c r="G57" s="34">
        <f t="shared" si="135"/>
        <v>47105</v>
      </c>
      <c r="H57" s="34">
        <f t="shared" si="135"/>
        <v>47469</v>
      </c>
      <c r="I57" s="34">
        <f t="shared" si="135"/>
        <v>47840</v>
      </c>
      <c r="J57" s="34">
        <f t="shared" si="135"/>
        <v>48204</v>
      </c>
      <c r="K57" s="34">
        <f t="shared" si="135"/>
        <v>48568</v>
      </c>
      <c r="L57" s="34">
        <f t="shared" si="135"/>
        <v>48932</v>
      </c>
      <c r="M57" s="34">
        <f t="shared" si="135"/>
        <v>49296</v>
      </c>
      <c r="N57" s="34">
        <f t="shared" si="135"/>
        <v>49660</v>
      </c>
      <c r="O57" s="34">
        <f t="shared" si="135"/>
        <v>50031</v>
      </c>
      <c r="P57" s="34">
        <f t="shared" si="135"/>
        <v>50395</v>
      </c>
      <c r="Q57" s="34">
        <f t="shared" si="135"/>
        <v>50759</v>
      </c>
      <c r="R57" s="34">
        <f t="shared" si="135"/>
        <v>51123</v>
      </c>
      <c r="S57" s="34">
        <f t="shared" si="135"/>
        <v>51487</v>
      </c>
      <c r="T57" s="34">
        <f t="shared" ref="T57:AC57" si="136">T56+3</f>
        <v>51858</v>
      </c>
      <c r="U57" s="34">
        <f t="shared" si="136"/>
        <v>52222</v>
      </c>
      <c r="V57" s="34">
        <f t="shared" si="136"/>
        <v>52586</v>
      </c>
      <c r="W57" s="34">
        <f t="shared" si="136"/>
        <v>52950</v>
      </c>
      <c r="X57" s="34">
        <f t="shared" si="136"/>
        <v>53314</v>
      </c>
      <c r="Y57" s="34">
        <f t="shared" si="136"/>
        <v>53678</v>
      </c>
      <c r="Z57" s="34">
        <f t="shared" si="136"/>
        <v>54049</v>
      </c>
      <c r="AA57" s="34">
        <f t="shared" si="136"/>
        <v>54413</v>
      </c>
      <c r="AB57" s="34">
        <f t="shared" si="136"/>
        <v>54777</v>
      </c>
      <c r="AC57" s="34">
        <f t="shared" si="136"/>
        <v>55141</v>
      </c>
    </row>
    <row r="58" spans="1:29" x14ac:dyDescent="0.25">
      <c r="A58" s="48" t="s">
        <v>31</v>
      </c>
      <c r="B58" s="41">
        <f>B56+4</f>
        <v>45279</v>
      </c>
      <c r="C58" s="34">
        <f t="shared" ref="C58:E58" si="137">C56+4</f>
        <v>45650</v>
      </c>
      <c r="D58" s="34">
        <f t="shared" si="137"/>
        <v>46014</v>
      </c>
      <c r="E58" s="34">
        <f t="shared" si="137"/>
        <v>46378</v>
      </c>
      <c r="F58" s="34">
        <f t="shared" ref="F58:S58" si="138">F56+4</f>
        <v>46742</v>
      </c>
      <c r="G58" s="34">
        <f t="shared" si="138"/>
        <v>47106</v>
      </c>
      <c r="H58" s="34">
        <f t="shared" si="138"/>
        <v>47470</v>
      </c>
      <c r="I58" s="34">
        <f t="shared" si="138"/>
        <v>47841</v>
      </c>
      <c r="J58" s="34">
        <f t="shared" si="138"/>
        <v>48205</v>
      </c>
      <c r="K58" s="34">
        <f t="shared" si="138"/>
        <v>48569</v>
      </c>
      <c r="L58" s="34">
        <f t="shared" si="138"/>
        <v>48933</v>
      </c>
      <c r="M58" s="34">
        <f t="shared" si="138"/>
        <v>49297</v>
      </c>
      <c r="N58" s="34">
        <f t="shared" si="138"/>
        <v>49661</v>
      </c>
      <c r="O58" s="34">
        <f t="shared" si="138"/>
        <v>50032</v>
      </c>
      <c r="P58" s="34">
        <f t="shared" si="138"/>
        <v>50396</v>
      </c>
      <c r="Q58" s="34">
        <f t="shared" si="138"/>
        <v>50760</v>
      </c>
      <c r="R58" s="34">
        <f t="shared" si="138"/>
        <v>51124</v>
      </c>
      <c r="S58" s="34">
        <f t="shared" si="138"/>
        <v>51488</v>
      </c>
      <c r="T58" s="34">
        <f t="shared" ref="T58:AC58" si="139">T56+4</f>
        <v>51859</v>
      </c>
      <c r="U58" s="34">
        <f t="shared" si="139"/>
        <v>52223</v>
      </c>
      <c r="V58" s="34">
        <f t="shared" si="139"/>
        <v>52587</v>
      </c>
      <c r="W58" s="34">
        <f t="shared" si="139"/>
        <v>52951</v>
      </c>
      <c r="X58" s="34">
        <f t="shared" si="139"/>
        <v>53315</v>
      </c>
      <c r="Y58" s="34">
        <f t="shared" si="139"/>
        <v>53679</v>
      </c>
      <c r="Z58" s="34">
        <f t="shared" si="139"/>
        <v>54050</v>
      </c>
      <c r="AA58" s="34">
        <f t="shared" si="139"/>
        <v>54414</v>
      </c>
      <c r="AB58" s="34">
        <f t="shared" si="139"/>
        <v>54778</v>
      </c>
      <c r="AC58" s="34">
        <f t="shared" si="139"/>
        <v>55142</v>
      </c>
    </row>
    <row r="59" spans="1:29" x14ac:dyDescent="0.25">
      <c r="A59" s="48" t="s">
        <v>4</v>
      </c>
      <c r="B59" s="41">
        <f>B58+1</f>
        <v>45280</v>
      </c>
      <c r="C59" s="94">
        <f>C58+2</f>
        <v>45652</v>
      </c>
      <c r="D59" s="34">
        <f>D58+1</f>
        <v>46015</v>
      </c>
      <c r="E59" s="34">
        <f t="shared" ref="E59:S59" si="140">E58+1</f>
        <v>46379</v>
      </c>
      <c r="F59" s="34">
        <f t="shared" si="140"/>
        <v>46743</v>
      </c>
      <c r="G59" s="34">
        <f t="shared" si="140"/>
        <v>47107</v>
      </c>
      <c r="H59" s="34">
        <f t="shared" si="140"/>
        <v>47471</v>
      </c>
      <c r="I59" s="94">
        <f>I58+2</f>
        <v>47843</v>
      </c>
      <c r="J59" s="34">
        <f t="shared" si="140"/>
        <v>48206</v>
      </c>
      <c r="K59" s="34">
        <f t="shared" si="140"/>
        <v>48570</v>
      </c>
      <c r="L59" s="34">
        <f t="shared" si="140"/>
        <v>48934</v>
      </c>
      <c r="M59" s="34">
        <f t="shared" si="140"/>
        <v>49298</v>
      </c>
      <c r="N59" s="34">
        <f t="shared" si="140"/>
        <v>49662</v>
      </c>
      <c r="O59" s="34">
        <f t="shared" si="140"/>
        <v>50033</v>
      </c>
      <c r="P59" s="34">
        <f t="shared" si="140"/>
        <v>50397</v>
      </c>
      <c r="Q59" s="34">
        <f t="shared" si="140"/>
        <v>50761</v>
      </c>
      <c r="R59" s="34">
        <f t="shared" si="140"/>
        <v>51125</v>
      </c>
      <c r="S59" s="34">
        <f t="shared" si="140"/>
        <v>51489</v>
      </c>
      <c r="T59" s="94">
        <f>T58+2</f>
        <v>51861</v>
      </c>
      <c r="U59" s="34">
        <f t="shared" ref="U59:AC59" si="141">U58+1</f>
        <v>52224</v>
      </c>
      <c r="V59" s="34">
        <f t="shared" si="141"/>
        <v>52588</v>
      </c>
      <c r="W59" s="34">
        <f t="shared" si="141"/>
        <v>52952</v>
      </c>
      <c r="X59" s="34">
        <f t="shared" si="141"/>
        <v>53316</v>
      </c>
      <c r="Y59" s="34">
        <f t="shared" si="141"/>
        <v>53680</v>
      </c>
      <c r="Z59" s="94">
        <f>Z58+2</f>
        <v>54052</v>
      </c>
      <c r="AA59" s="34">
        <f t="shared" si="141"/>
        <v>54415</v>
      </c>
      <c r="AB59" s="34">
        <f t="shared" si="141"/>
        <v>54779</v>
      </c>
      <c r="AC59" s="34">
        <f t="shared" si="141"/>
        <v>55143</v>
      </c>
    </row>
    <row r="60" spans="1:29" x14ac:dyDescent="0.25">
      <c r="A60" s="85" t="s">
        <v>10</v>
      </c>
      <c r="B60" s="54">
        <f>B56+28</f>
        <v>45303</v>
      </c>
      <c r="C60" s="55">
        <f t="shared" ref="C60:E60" si="142">C56+28</f>
        <v>45674</v>
      </c>
      <c r="D60" s="55">
        <f t="shared" si="142"/>
        <v>46038</v>
      </c>
      <c r="E60" s="55">
        <f t="shared" si="142"/>
        <v>46402</v>
      </c>
      <c r="F60" s="55">
        <f t="shared" ref="F60:S60" si="143">F56+28</f>
        <v>46766</v>
      </c>
      <c r="G60" s="55">
        <f t="shared" si="143"/>
        <v>47130</v>
      </c>
      <c r="H60" s="55">
        <f t="shared" si="143"/>
        <v>47494</v>
      </c>
      <c r="I60" s="55">
        <f t="shared" si="143"/>
        <v>47865</v>
      </c>
      <c r="J60" s="55">
        <f t="shared" si="143"/>
        <v>48229</v>
      </c>
      <c r="K60" s="55">
        <f t="shared" si="143"/>
        <v>48593</v>
      </c>
      <c r="L60" s="55">
        <f t="shared" si="143"/>
        <v>48957</v>
      </c>
      <c r="M60" s="55">
        <f t="shared" si="143"/>
        <v>49321</v>
      </c>
      <c r="N60" s="55">
        <f t="shared" si="143"/>
        <v>49685</v>
      </c>
      <c r="O60" s="55">
        <f t="shared" si="143"/>
        <v>50056</v>
      </c>
      <c r="P60" s="55">
        <f t="shared" si="143"/>
        <v>50420</v>
      </c>
      <c r="Q60" s="55">
        <f t="shared" si="143"/>
        <v>50784</v>
      </c>
      <c r="R60" s="34">
        <f t="shared" si="143"/>
        <v>51148</v>
      </c>
      <c r="S60" s="55">
        <f t="shared" si="143"/>
        <v>51512</v>
      </c>
      <c r="T60" s="55">
        <f t="shared" ref="T60:AC60" si="144">T56+28</f>
        <v>51883</v>
      </c>
      <c r="U60" s="55">
        <f t="shared" si="144"/>
        <v>52247</v>
      </c>
      <c r="V60" s="55">
        <f t="shared" si="144"/>
        <v>52611</v>
      </c>
      <c r="W60" s="55">
        <f t="shared" si="144"/>
        <v>52975</v>
      </c>
      <c r="X60" s="55">
        <f t="shared" si="144"/>
        <v>53339</v>
      </c>
      <c r="Y60" s="55">
        <f t="shared" si="144"/>
        <v>53703</v>
      </c>
      <c r="Z60" s="55">
        <f t="shared" si="144"/>
        <v>54074</v>
      </c>
      <c r="AA60" s="55">
        <f t="shared" si="144"/>
        <v>54438</v>
      </c>
      <c r="AB60" s="55">
        <f t="shared" si="144"/>
        <v>54802</v>
      </c>
      <c r="AC60" s="34">
        <f t="shared" si="144"/>
        <v>55166</v>
      </c>
    </row>
    <row r="61" spans="1:29" x14ac:dyDescent="0.25">
      <c r="A61" s="48" t="s">
        <v>204</v>
      </c>
      <c r="B61" s="116" t="s">
        <v>160</v>
      </c>
      <c r="C61" s="34" t="s">
        <v>160</v>
      </c>
      <c r="D61" s="34" t="s">
        <v>160</v>
      </c>
      <c r="E61" s="34" t="s">
        <v>160</v>
      </c>
      <c r="F61" s="34" t="s">
        <v>160</v>
      </c>
      <c r="G61" s="34" t="s">
        <v>160</v>
      </c>
      <c r="H61" s="34" t="s">
        <v>160</v>
      </c>
      <c r="I61" s="34" t="s">
        <v>160</v>
      </c>
      <c r="J61" s="34" t="s">
        <v>160</v>
      </c>
      <c r="K61" s="34" t="s">
        <v>160</v>
      </c>
      <c r="L61" s="34" t="s">
        <v>160</v>
      </c>
      <c r="M61" s="41" t="s">
        <v>160</v>
      </c>
      <c r="N61" s="34" t="s">
        <v>160</v>
      </c>
      <c r="O61" s="34" t="s">
        <v>160</v>
      </c>
      <c r="P61" s="34" t="s">
        <v>160</v>
      </c>
      <c r="Q61" s="34" t="s">
        <v>160</v>
      </c>
      <c r="R61" s="34" t="s">
        <v>160</v>
      </c>
      <c r="S61" s="41" t="s">
        <v>160</v>
      </c>
      <c r="T61" s="34" t="s">
        <v>160</v>
      </c>
      <c r="U61" s="34" t="s">
        <v>160</v>
      </c>
      <c r="V61" s="34" t="s">
        <v>160</v>
      </c>
      <c r="W61" s="34" t="s">
        <v>160</v>
      </c>
      <c r="X61" s="34" t="s">
        <v>160</v>
      </c>
      <c r="Y61" s="34" t="s">
        <v>160</v>
      </c>
      <c r="Z61" s="34" t="s">
        <v>160</v>
      </c>
      <c r="AA61" s="34" t="s">
        <v>160</v>
      </c>
      <c r="AB61" s="34" t="s">
        <v>160</v>
      </c>
      <c r="AC61" s="41" t="s">
        <v>160</v>
      </c>
    </row>
    <row r="62" spans="1:29" x14ac:dyDescent="0.25">
      <c r="A62" s="91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</row>
    <row r="63" spans="1:29" s="107" customFormat="1" ht="15.75" x14ac:dyDescent="0.25">
      <c r="A63" s="87"/>
      <c r="B63" s="88"/>
      <c r="C63" s="88"/>
      <c r="D63" s="88"/>
      <c r="E63" s="88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</row>
    <row r="64" spans="1:29" ht="16.5" thickBot="1" x14ac:dyDescent="0.3">
      <c r="A64" s="108" t="s">
        <v>19</v>
      </c>
      <c r="B64" s="109">
        <v>2024</v>
      </c>
      <c r="C64" s="105">
        <f>B64+1</f>
        <v>2025</v>
      </c>
      <c r="D64" s="105">
        <f>C64+1</f>
        <v>2026</v>
      </c>
      <c r="E64" s="105">
        <f>D64+1</f>
        <v>2027</v>
      </c>
      <c r="F64" s="105">
        <f t="shared" ref="F64:J64" si="145">E64+1</f>
        <v>2028</v>
      </c>
      <c r="G64" s="105">
        <f t="shared" si="145"/>
        <v>2029</v>
      </c>
      <c r="H64" s="105">
        <f t="shared" si="145"/>
        <v>2030</v>
      </c>
      <c r="I64" s="105">
        <f t="shared" si="145"/>
        <v>2031</v>
      </c>
      <c r="J64" s="105">
        <f t="shared" si="145"/>
        <v>2032</v>
      </c>
      <c r="K64" s="105">
        <f t="shared" ref="K64" si="146">J64+1</f>
        <v>2033</v>
      </c>
      <c r="L64" s="105">
        <f t="shared" ref="L64" si="147">K64+1</f>
        <v>2034</v>
      </c>
      <c r="M64" s="105">
        <f t="shared" ref="M64" si="148">L64+1</f>
        <v>2035</v>
      </c>
      <c r="N64" s="105">
        <f t="shared" ref="N64" si="149">M64+1</f>
        <v>2036</v>
      </c>
      <c r="O64" s="105">
        <f t="shared" ref="O64" si="150">N64+1</f>
        <v>2037</v>
      </c>
      <c r="P64" s="105">
        <f t="shared" ref="P64" si="151">O64+1</f>
        <v>2038</v>
      </c>
      <c r="Q64" s="105">
        <f t="shared" ref="Q64" si="152">P64+1</f>
        <v>2039</v>
      </c>
      <c r="R64" s="105">
        <f t="shared" ref="R64:S64" si="153">Q64+1</f>
        <v>2040</v>
      </c>
      <c r="S64" s="105">
        <f t="shared" si="153"/>
        <v>2041</v>
      </c>
      <c r="T64" s="105">
        <f t="shared" ref="T64" si="154">S64+1</f>
        <v>2042</v>
      </c>
      <c r="U64" s="105">
        <f t="shared" ref="U64" si="155">T64+1</f>
        <v>2043</v>
      </c>
      <c r="V64" s="105">
        <f t="shared" ref="V64" si="156">U64+1</f>
        <v>2044</v>
      </c>
      <c r="W64" s="105">
        <f t="shared" ref="W64" si="157">V64+1</f>
        <v>2045</v>
      </c>
      <c r="X64" s="105">
        <f t="shared" ref="X64" si="158">W64+1</f>
        <v>2046</v>
      </c>
      <c r="Y64" s="105">
        <f t="shared" ref="Y64" si="159">X64+1</f>
        <v>2047</v>
      </c>
      <c r="Z64" s="105">
        <f t="shared" ref="Z64" si="160">Y64+1</f>
        <v>2048</v>
      </c>
      <c r="AA64" s="105">
        <f t="shared" ref="AA64" si="161">Z64+1</f>
        <v>2049</v>
      </c>
      <c r="AB64" s="105">
        <f t="shared" ref="AB64" si="162">AA64+1</f>
        <v>2050</v>
      </c>
      <c r="AC64" s="110">
        <f t="shared" ref="AC64" si="163">AB64+1</f>
        <v>2051</v>
      </c>
    </row>
    <row r="65" spans="1:31" x14ac:dyDescent="0.25">
      <c r="A65" s="47" t="s">
        <v>5</v>
      </c>
      <c r="B65" s="40">
        <f t="shared" ref="B65:D65" si="164">B73-60</f>
        <v>45169</v>
      </c>
      <c r="C65" s="39">
        <f t="shared" si="164"/>
        <v>45540</v>
      </c>
      <c r="D65" s="39">
        <f t="shared" si="164"/>
        <v>45904</v>
      </c>
      <c r="E65" s="39">
        <f t="shared" ref="E65:S65" si="165">E73-60</f>
        <v>46268</v>
      </c>
      <c r="F65" s="39">
        <f t="shared" si="165"/>
        <v>46632</v>
      </c>
      <c r="G65" s="39">
        <f t="shared" si="165"/>
        <v>46996</v>
      </c>
      <c r="H65" s="39">
        <f t="shared" si="165"/>
        <v>47360</v>
      </c>
      <c r="I65" s="39">
        <f t="shared" si="165"/>
        <v>47731</v>
      </c>
      <c r="J65" s="39">
        <f t="shared" si="165"/>
        <v>48095</v>
      </c>
      <c r="K65" s="39">
        <f t="shared" si="165"/>
        <v>48459</v>
      </c>
      <c r="L65" s="39">
        <f t="shared" si="165"/>
        <v>48823</v>
      </c>
      <c r="M65" s="39">
        <f t="shared" si="165"/>
        <v>49187</v>
      </c>
      <c r="N65" s="39">
        <f t="shared" si="165"/>
        <v>49551</v>
      </c>
      <c r="O65" s="39">
        <f t="shared" si="165"/>
        <v>49922</v>
      </c>
      <c r="P65" s="39">
        <f t="shared" si="165"/>
        <v>50286</v>
      </c>
      <c r="Q65" s="39">
        <f t="shared" si="165"/>
        <v>50650</v>
      </c>
      <c r="R65" s="39">
        <f t="shared" si="165"/>
        <v>51014</v>
      </c>
      <c r="S65" s="39">
        <f t="shared" si="165"/>
        <v>51378</v>
      </c>
      <c r="T65" s="39">
        <f t="shared" ref="T65:AC65" si="166">T73-60</f>
        <v>51749</v>
      </c>
      <c r="U65" s="39">
        <f t="shared" si="166"/>
        <v>52113</v>
      </c>
      <c r="V65" s="39">
        <f t="shared" si="166"/>
        <v>52477</v>
      </c>
      <c r="W65" s="39">
        <f t="shared" si="166"/>
        <v>52841</v>
      </c>
      <c r="X65" s="39">
        <f t="shared" si="166"/>
        <v>53205</v>
      </c>
      <c r="Y65" s="39">
        <f t="shared" si="166"/>
        <v>53569</v>
      </c>
      <c r="Z65" s="39">
        <f t="shared" si="166"/>
        <v>53940</v>
      </c>
      <c r="AA65" s="39">
        <f t="shared" si="166"/>
        <v>54304</v>
      </c>
      <c r="AB65" s="39">
        <f t="shared" si="166"/>
        <v>54668</v>
      </c>
      <c r="AC65" s="39">
        <f t="shared" si="166"/>
        <v>55032</v>
      </c>
    </row>
    <row r="66" spans="1:31" x14ac:dyDescent="0.25">
      <c r="A66" s="47" t="s">
        <v>210</v>
      </c>
      <c r="B66" s="112">
        <f>B67-8</f>
        <v>45180</v>
      </c>
      <c r="C66" s="112">
        <f t="shared" ref="C66:AC66" si="167">C67-8</f>
        <v>45551</v>
      </c>
      <c r="D66" s="112">
        <f t="shared" si="167"/>
        <v>45915</v>
      </c>
      <c r="E66" s="112">
        <f t="shared" si="167"/>
        <v>46279</v>
      </c>
      <c r="F66" s="112">
        <f t="shared" si="167"/>
        <v>46643</v>
      </c>
      <c r="G66" s="112">
        <f t="shared" si="167"/>
        <v>47007</v>
      </c>
      <c r="H66" s="112">
        <f t="shared" si="167"/>
        <v>47371</v>
      </c>
      <c r="I66" s="112">
        <f t="shared" si="167"/>
        <v>47742</v>
      </c>
      <c r="J66" s="112">
        <f t="shared" si="167"/>
        <v>48106</v>
      </c>
      <c r="K66" s="112">
        <f t="shared" si="167"/>
        <v>48470</v>
      </c>
      <c r="L66" s="112">
        <f t="shared" si="167"/>
        <v>48834</v>
      </c>
      <c r="M66" s="112">
        <f t="shared" si="167"/>
        <v>49198</v>
      </c>
      <c r="N66" s="112">
        <f t="shared" si="167"/>
        <v>49562</v>
      </c>
      <c r="O66" s="112">
        <f t="shared" si="167"/>
        <v>49933</v>
      </c>
      <c r="P66" s="112">
        <f t="shared" si="167"/>
        <v>50297</v>
      </c>
      <c r="Q66" s="112">
        <f t="shared" si="167"/>
        <v>50661</v>
      </c>
      <c r="R66" s="112">
        <f t="shared" si="167"/>
        <v>51025</v>
      </c>
      <c r="S66" s="112">
        <f t="shared" si="167"/>
        <v>51389</v>
      </c>
      <c r="T66" s="112">
        <f t="shared" si="167"/>
        <v>51760</v>
      </c>
      <c r="U66" s="112">
        <f t="shared" si="167"/>
        <v>52124</v>
      </c>
      <c r="V66" s="112">
        <f t="shared" si="167"/>
        <v>52488</v>
      </c>
      <c r="W66" s="112">
        <f t="shared" si="167"/>
        <v>52852</v>
      </c>
      <c r="X66" s="112">
        <f t="shared" si="167"/>
        <v>53216</v>
      </c>
      <c r="Y66" s="112">
        <f t="shared" si="167"/>
        <v>53580</v>
      </c>
      <c r="Z66" s="112">
        <f t="shared" si="167"/>
        <v>53951</v>
      </c>
      <c r="AA66" s="112">
        <f t="shared" si="167"/>
        <v>54315</v>
      </c>
      <c r="AB66" s="112">
        <f t="shared" si="167"/>
        <v>54679</v>
      </c>
      <c r="AC66" s="112">
        <f t="shared" si="167"/>
        <v>55043</v>
      </c>
    </row>
    <row r="67" spans="1:31" x14ac:dyDescent="0.25">
      <c r="A67" s="48" t="s">
        <v>2</v>
      </c>
      <c r="B67" s="46">
        <f>B73-41</f>
        <v>45188</v>
      </c>
      <c r="C67" s="46">
        <f t="shared" ref="C67:AC67" si="168">C73-41</f>
        <v>45559</v>
      </c>
      <c r="D67" s="46">
        <f t="shared" si="168"/>
        <v>45923</v>
      </c>
      <c r="E67" s="46">
        <f t="shared" si="168"/>
        <v>46287</v>
      </c>
      <c r="F67" s="46">
        <f t="shared" si="168"/>
        <v>46651</v>
      </c>
      <c r="G67" s="46">
        <f t="shared" si="168"/>
        <v>47015</v>
      </c>
      <c r="H67" s="46">
        <f t="shared" si="168"/>
        <v>47379</v>
      </c>
      <c r="I67" s="46">
        <f t="shared" si="168"/>
        <v>47750</v>
      </c>
      <c r="J67" s="46">
        <f t="shared" si="168"/>
        <v>48114</v>
      </c>
      <c r="K67" s="46">
        <f t="shared" si="168"/>
        <v>48478</v>
      </c>
      <c r="L67" s="46">
        <f t="shared" si="168"/>
        <v>48842</v>
      </c>
      <c r="M67" s="46">
        <f t="shared" si="168"/>
        <v>49206</v>
      </c>
      <c r="N67" s="46">
        <f t="shared" si="168"/>
        <v>49570</v>
      </c>
      <c r="O67" s="46">
        <f t="shared" si="168"/>
        <v>49941</v>
      </c>
      <c r="P67" s="46">
        <f t="shared" si="168"/>
        <v>50305</v>
      </c>
      <c r="Q67" s="46">
        <f t="shared" si="168"/>
        <v>50669</v>
      </c>
      <c r="R67" s="46">
        <f t="shared" si="168"/>
        <v>51033</v>
      </c>
      <c r="S67" s="46">
        <f t="shared" si="168"/>
        <v>51397</v>
      </c>
      <c r="T67" s="46">
        <f t="shared" si="168"/>
        <v>51768</v>
      </c>
      <c r="U67" s="46">
        <f t="shared" si="168"/>
        <v>52132</v>
      </c>
      <c r="V67" s="46">
        <f t="shared" si="168"/>
        <v>52496</v>
      </c>
      <c r="W67" s="46">
        <f t="shared" si="168"/>
        <v>52860</v>
      </c>
      <c r="X67" s="46">
        <f t="shared" si="168"/>
        <v>53224</v>
      </c>
      <c r="Y67" s="46">
        <f t="shared" si="168"/>
        <v>53588</v>
      </c>
      <c r="Z67" s="46">
        <f t="shared" si="168"/>
        <v>53959</v>
      </c>
      <c r="AA67" s="46">
        <f t="shared" si="168"/>
        <v>54323</v>
      </c>
      <c r="AB67" s="46">
        <f t="shared" si="168"/>
        <v>54687</v>
      </c>
      <c r="AC67" s="46">
        <f t="shared" si="168"/>
        <v>55051</v>
      </c>
    </row>
    <row r="68" spans="1:31" x14ac:dyDescent="0.25">
      <c r="A68" s="48" t="s">
        <v>3</v>
      </c>
      <c r="B68" s="46">
        <f>B67+1</f>
        <v>45189</v>
      </c>
      <c r="C68" s="46">
        <f t="shared" ref="C68:AC69" si="169">C67+1</f>
        <v>45560</v>
      </c>
      <c r="D68" s="46">
        <f t="shared" si="169"/>
        <v>45924</v>
      </c>
      <c r="E68" s="46">
        <f t="shared" si="169"/>
        <v>46288</v>
      </c>
      <c r="F68" s="46">
        <f t="shared" si="169"/>
        <v>46652</v>
      </c>
      <c r="G68" s="46">
        <f t="shared" si="169"/>
        <v>47016</v>
      </c>
      <c r="H68" s="46">
        <f t="shared" si="169"/>
        <v>47380</v>
      </c>
      <c r="I68" s="46">
        <f t="shared" si="169"/>
        <v>47751</v>
      </c>
      <c r="J68" s="46">
        <f t="shared" si="169"/>
        <v>48115</v>
      </c>
      <c r="K68" s="46">
        <f t="shared" si="169"/>
        <v>48479</v>
      </c>
      <c r="L68" s="46">
        <f t="shared" si="169"/>
        <v>48843</v>
      </c>
      <c r="M68" s="46">
        <f t="shared" si="169"/>
        <v>49207</v>
      </c>
      <c r="N68" s="46">
        <f t="shared" si="169"/>
        <v>49571</v>
      </c>
      <c r="O68" s="46">
        <f t="shared" si="169"/>
        <v>49942</v>
      </c>
      <c r="P68" s="46">
        <f t="shared" si="169"/>
        <v>50306</v>
      </c>
      <c r="Q68" s="46">
        <f t="shared" si="169"/>
        <v>50670</v>
      </c>
      <c r="R68" s="46">
        <f t="shared" si="169"/>
        <v>51034</v>
      </c>
      <c r="S68" s="46">
        <f t="shared" si="169"/>
        <v>51398</v>
      </c>
      <c r="T68" s="46">
        <f t="shared" si="169"/>
        <v>51769</v>
      </c>
      <c r="U68" s="46">
        <f t="shared" si="169"/>
        <v>52133</v>
      </c>
      <c r="V68" s="46">
        <f t="shared" si="169"/>
        <v>52497</v>
      </c>
      <c r="W68" s="46">
        <f t="shared" si="169"/>
        <v>52861</v>
      </c>
      <c r="X68" s="46">
        <f t="shared" si="169"/>
        <v>53225</v>
      </c>
      <c r="Y68" s="46">
        <f t="shared" si="169"/>
        <v>53589</v>
      </c>
      <c r="Z68" s="46">
        <f t="shared" si="169"/>
        <v>53960</v>
      </c>
      <c r="AA68" s="46">
        <f t="shared" si="169"/>
        <v>54324</v>
      </c>
      <c r="AB68" s="46">
        <f t="shared" si="169"/>
        <v>54688</v>
      </c>
      <c r="AC68" s="46">
        <f t="shared" si="169"/>
        <v>55052</v>
      </c>
    </row>
    <row r="69" spans="1:31" s="33" customFormat="1" x14ac:dyDescent="0.25">
      <c r="A69" s="48" t="s">
        <v>158</v>
      </c>
      <c r="B69" s="46">
        <f>B68+1</f>
        <v>45190</v>
      </c>
      <c r="C69" s="46">
        <f t="shared" si="169"/>
        <v>45561</v>
      </c>
      <c r="D69" s="46">
        <f t="shared" si="169"/>
        <v>45925</v>
      </c>
      <c r="E69" s="46">
        <f t="shared" si="169"/>
        <v>46289</v>
      </c>
      <c r="F69" s="46">
        <f t="shared" si="169"/>
        <v>46653</v>
      </c>
      <c r="G69" s="46">
        <f t="shared" si="169"/>
        <v>47017</v>
      </c>
      <c r="H69" s="46">
        <f t="shared" si="169"/>
        <v>47381</v>
      </c>
      <c r="I69" s="46">
        <f t="shared" si="169"/>
        <v>47752</v>
      </c>
      <c r="J69" s="46">
        <f t="shared" si="169"/>
        <v>48116</v>
      </c>
      <c r="K69" s="46">
        <f t="shared" si="169"/>
        <v>48480</v>
      </c>
      <c r="L69" s="46">
        <f t="shared" si="169"/>
        <v>48844</v>
      </c>
      <c r="M69" s="46">
        <f t="shared" si="169"/>
        <v>49208</v>
      </c>
      <c r="N69" s="46">
        <f t="shared" si="169"/>
        <v>49572</v>
      </c>
      <c r="O69" s="46">
        <f t="shared" si="169"/>
        <v>49943</v>
      </c>
      <c r="P69" s="46">
        <f t="shared" si="169"/>
        <v>50307</v>
      </c>
      <c r="Q69" s="46">
        <f t="shared" si="169"/>
        <v>50671</v>
      </c>
      <c r="R69" s="46">
        <f t="shared" si="169"/>
        <v>51035</v>
      </c>
      <c r="S69" s="46">
        <f t="shared" si="169"/>
        <v>51399</v>
      </c>
      <c r="T69" s="46">
        <f t="shared" si="169"/>
        <v>51770</v>
      </c>
      <c r="U69" s="46">
        <f t="shared" si="169"/>
        <v>52134</v>
      </c>
      <c r="V69" s="46">
        <f t="shared" si="169"/>
        <v>52498</v>
      </c>
      <c r="W69" s="46">
        <f t="shared" si="169"/>
        <v>52862</v>
      </c>
      <c r="X69" s="46">
        <f t="shared" si="169"/>
        <v>53226</v>
      </c>
      <c r="Y69" s="46">
        <f t="shared" si="169"/>
        <v>53590</v>
      </c>
      <c r="Z69" s="46">
        <f t="shared" si="169"/>
        <v>53961</v>
      </c>
      <c r="AA69" s="46">
        <f t="shared" si="169"/>
        <v>54325</v>
      </c>
      <c r="AB69" s="46">
        <f t="shared" si="169"/>
        <v>54689</v>
      </c>
      <c r="AC69" s="46">
        <f t="shared" si="169"/>
        <v>55053</v>
      </c>
      <c r="AD69" s="113"/>
      <c r="AE69" s="114"/>
    </row>
    <row r="70" spans="1:31" s="33" customFormat="1" x14ac:dyDescent="0.25">
      <c r="A70" s="48" t="s">
        <v>205</v>
      </c>
      <c r="B70" s="116">
        <f>B73-21</f>
        <v>45208</v>
      </c>
      <c r="C70" s="41">
        <f t="shared" ref="C70:AC70" si="170">C73-21</f>
        <v>45579</v>
      </c>
      <c r="D70" s="41">
        <f t="shared" si="170"/>
        <v>45943</v>
      </c>
      <c r="E70" s="41">
        <f t="shared" si="170"/>
        <v>46307</v>
      </c>
      <c r="F70" s="41">
        <f t="shared" si="170"/>
        <v>46671</v>
      </c>
      <c r="G70" s="41">
        <f t="shared" si="170"/>
        <v>47035</v>
      </c>
      <c r="H70" s="41">
        <f t="shared" si="170"/>
        <v>47399</v>
      </c>
      <c r="I70" s="41">
        <f t="shared" si="170"/>
        <v>47770</v>
      </c>
      <c r="J70" s="41">
        <f t="shared" si="170"/>
        <v>48134</v>
      </c>
      <c r="K70" s="41">
        <f t="shared" si="170"/>
        <v>48498</v>
      </c>
      <c r="L70" s="41">
        <f t="shared" si="170"/>
        <v>48862</v>
      </c>
      <c r="M70" s="41">
        <f t="shared" si="170"/>
        <v>49226</v>
      </c>
      <c r="N70" s="41">
        <f t="shared" si="170"/>
        <v>49590</v>
      </c>
      <c r="O70" s="41">
        <f t="shared" si="170"/>
        <v>49961</v>
      </c>
      <c r="P70" s="41">
        <f t="shared" si="170"/>
        <v>50325</v>
      </c>
      <c r="Q70" s="41">
        <f t="shared" si="170"/>
        <v>50689</v>
      </c>
      <c r="R70" s="41">
        <f t="shared" si="170"/>
        <v>51053</v>
      </c>
      <c r="S70" s="41">
        <f t="shared" si="170"/>
        <v>51417</v>
      </c>
      <c r="T70" s="41">
        <f t="shared" si="170"/>
        <v>51788</v>
      </c>
      <c r="U70" s="41">
        <f t="shared" si="170"/>
        <v>52152</v>
      </c>
      <c r="V70" s="41">
        <f t="shared" si="170"/>
        <v>52516</v>
      </c>
      <c r="W70" s="41">
        <f t="shared" si="170"/>
        <v>52880</v>
      </c>
      <c r="X70" s="41">
        <f t="shared" si="170"/>
        <v>53244</v>
      </c>
      <c r="Y70" s="41">
        <f t="shared" si="170"/>
        <v>53608</v>
      </c>
      <c r="Z70" s="41">
        <f t="shared" si="170"/>
        <v>53979</v>
      </c>
      <c r="AA70" s="41">
        <f t="shared" si="170"/>
        <v>54343</v>
      </c>
      <c r="AB70" s="41">
        <f t="shared" si="170"/>
        <v>54707</v>
      </c>
      <c r="AC70" s="34">
        <f t="shared" si="170"/>
        <v>55071</v>
      </c>
      <c r="AD70" s="113"/>
      <c r="AE70" s="115"/>
    </row>
    <row r="71" spans="1:31" x14ac:dyDescent="0.25">
      <c r="A71" s="48" t="s">
        <v>174</v>
      </c>
      <c r="B71" s="116">
        <f>B70+1</f>
        <v>45209</v>
      </c>
      <c r="C71" s="41">
        <f t="shared" ref="C71:AC71" si="171">C70+1</f>
        <v>45580</v>
      </c>
      <c r="D71" s="41">
        <f t="shared" si="171"/>
        <v>45944</v>
      </c>
      <c r="E71" s="41">
        <f t="shared" si="171"/>
        <v>46308</v>
      </c>
      <c r="F71" s="41">
        <f t="shared" si="171"/>
        <v>46672</v>
      </c>
      <c r="G71" s="41">
        <f t="shared" si="171"/>
        <v>47036</v>
      </c>
      <c r="H71" s="41">
        <f t="shared" si="171"/>
        <v>47400</v>
      </c>
      <c r="I71" s="41">
        <f t="shared" si="171"/>
        <v>47771</v>
      </c>
      <c r="J71" s="41">
        <f t="shared" si="171"/>
        <v>48135</v>
      </c>
      <c r="K71" s="41">
        <f t="shared" si="171"/>
        <v>48499</v>
      </c>
      <c r="L71" s="41">
        <f t="shared" si="171"/>
        <v>48863</v>
      </c>
      <c r="M71" s="41">
        <f t="shared" si="171"/>
        <v>49227</v>
      </c>
      <c r="N71" s="41">
        <f t="shared" si="171"/>
        <v>49591</v>
      </c>
      <c r="O71" s="41">
        <f t="shared" si="171"/>
        <v>49962</v>
      </c>
      <c r="P71" s="41">
        <f t="shared" si="171"/>
        <v>50326</v>
      </c>
      <c r="Q71" s="41">
        <f t="shared" si="171"/>
        <v>50690</v>
      </c>
      <c r="R71" s="41">
        <f t="shared" si="171"/>
        <v>51054</v>
      </c>
      <c r="S71" s="41">
        <f t="shared" si="171"/>
        <v>51418</v>
      </c>
      <c r="T71" s="41">
        <f t="shared" si="171"/>
        <v>51789</v>
      </c>
      <c r="U71" s="41">
        <f t="shared" si="171"/>
        <v>52153</v>
      </c>
      <c r="V71" s="41">
        <f t="shared" si="171"/>
        <v>52517</v>
      </c>
      <c r="W71" s="41">
        <f t="shared" si="171"/>
        <v>52881</v>
      </c>
      <c r="X71" s="41">
        <f t="shared" si="171"/>
        <v>53245</v>
      </c>
      <c r="Y71" s="41">
        <f t="shared" si="171"/>
        <v>53609</v>
      </c>
      <c r="Z71" s="41">
        <f t="shared" si="171"/>
        <v>53980</v>
      </c>
      <c r="AA71" s="41">
        <f t="shared" si="171"/>
        <v>54344</v>
      </c>
      <c r="AB71" s="41">
        <f t="shared" si="171"/>
        <v>54708</v>
      </c>
      <c r="AC71" s="34">
        <f t="shared" si="171"/>
        <v>55072</v>
      </c>
    </row>
    <row r="72" spans="1:31" x14ac:dyDescent="0.25">
      <c r="A72" s="127" t="s">
        <v>175</v>
      </c>
      <c r="B72" s="41">
        <f>B112+4</f>
        <v>45359</v>
      </c>
      <c r="C72" s="41">
        <f t="shared" ref="C72:AC72" si="172">C112+4</f>
        <v>45730</v>
      </c>
      <c r="D72" s="41">
        <f t="shared" si="172"/>
        <v>46094</v>
      </c>
      <c r="E72" s="41">
        <f t="shared" si="172"/>
        <v>46458</v>
      </c>
      <c r="F72" s="41">
        <f t="shared" si="172"/>
        <v>46822</v>
      </c>
      <c r="G72" s="41">
        <f t="shared" si="172"/>
        <v>47186</v>
      </c>
      <c r="H72" s="41">
        <f t="shared" si="172"/>
        <v>47550</v>
      </c>
      <c r="I72" s="41">
        <f t="shared" si="172"/>
        <v>47921</v>
      </c>
      <c r="J72" s="41">
        <f t="shared" si="172"/>
        <v>48285</v>
      </c>
      <c r="K72" s="41">
        <f t="shared" si="172"/>
        <v>48649</v>
      </c>
      <c r="L72" s="41">
        <f t="shared" si="172"/>
        <v>49013</v>
      </c>
      <c r="M72" s="41">
        <f t="shared" si="172"/>
        <v>49377</v>
      </c>
      <c r="N72" s="41">
        <f t="shared" si="172"/>
        <v>49741</v>
      </c>
      <c r="O72" s="41">
        <f t="shared" si="172"/>
        <v>50112</v>
      </c>
      <c r="P72" s="41">
        <f t="shared" si="172"/>
        <v>50476</v>
      </c>
      <c r="Q72" s="41">
        <f t="shared" si="172"/>
        <v>50840</v>
      </c>
      <c r="R72" s="41">
        <f t="shared" si="172"/>
        <v>51204</v>
      </c>
      <c r="S72" s="41">
        <f t="shared" si="172"/>
        <v>51568</v>
      </c>
      <c r="T72" s="41">
        <f t="shared" si="172"/>
        <v>51939</v>
      </c>
      <c r="U72" s="41">
        <f t="shared" si="172"/>
        <v>52303</v>
      </c>
      <c r="V72" s="41">
        <f t="shared" si="172"/>
        <v>52667</v>
      </c>
      <c r="W72" s="41">
        <f t="shared" si="172"/>
        <v>53031</v>
      </c>
      <c r="X72" s="41">
        <f t="shared" si="172"/>
        <v>53395</v>
      </c>
      <c r="Y72" s="41">
        <f t="shared" si="172"/>
        <v>53759</v>
      </c>
      <c r="Z72" s="41">
        <f t="shared" si="172"/>
        <v>54130</v>
      </c>
      <c r="AA72" s="41">
        <f t="shared" si="172"/>
        <v>54494</v>
      </c>
      <c r="AB72" s="41">
        <f t="shared" si="172"/>
        <v>54858</v>
      </c>
      <c r="AC72" s="41">
        <f t="shared" si="172"/>
        <v>55222</v>
      </c>
    </row>
    <row r="73" spans="1:31" x14ac:dyDescent="0.25">
      <c r="A73" s="48" t="s">
        <v>187</v>
      </c>
      <c r="B73" s="41">
        <f t="shared" ref="B73:E73" si="173">B88-70</f>
        <v>45229</v>
      </c>
      <c r="C73" s="34">
        <f t="shared" si="173"/>
        <v>45600</v>
      </c>
      <c r="D73" s="34">
        <f t="shared" si="173"/>
        <v>45964</v>
      </c>
      <c r="E73" s="34">
        <f t="shared" si="173"/>
        <v>46328</v>
      </c>
      <c r="F73" s="34">
        <f t="shared" ref="F73:S73" si="174">F88-70</f>
        <v>46692</v>
      </c>
      <c r="G73" s="34">
        <f t="shared" si="174"/>
        <v>47056</v>
      </c>
      <c r="H73" s="34">
        <f t="shared" si="174"/>
        <v>47420</v>
      </c>
      <c r="I73" s="34">
        <f t="shared" si="174"/>
        <v>47791</v>
      </c>
      <c r="J73" s="34">
        <f t="shared" si="174"/>
        <v>48155</v>
      </c>
      <c r="K73" s="34">
        <f t="shared" si="174"/>
        <v>48519</v>
      </c>
      <c r="L73" s="34">
        <f t="shared" si="174"/>
        <v>48883</v>
      </c>
      <c r="M73" s="34">
        <f t="shared" si="174"/>
        <v>49247</v>
      </c>
      <c r="N73" s="34">
        <f t="shared" si="174"/>
        <v>49611</v>
      </c>
      <c r="O73" s="34">
        <f t="shared" si="174"/>
        <v>49982</v>
      </c>
      <c r="P73" s="34">
        <f t="shared" si="174"/>
        <v>50346</v>
      </c>
      <c r="Q73" s="34">
        <f t="shared" si="174"/>
        <v>50710</v>
      </c>
      <c r="R73" s="34">
        <f t="shared" si="174"/>
        <v>51074</v>
      </c>
      <c r="S73" s="34">
        <f t="shared" si="174"/>
        <v>51438</v>
      </c>
      <c r="T73" s="34">
        <f t="shared" ref="T73:AC73" si="175">T88-70</f>
        <v>51809</v>
      </c>
      <c r="U73" s="34">
        <f t="shared" si="175"/>
        <v>52173</v>
      </c>
      <c r="V73" s="34">
        <f t="shared" si="175"/>
        <v>52537</v>
      </c>
      <c r="W73" s="34">
        <f t="shared" si="175"/>
        <v>52901</v>
      </c>
      <c r="X73" s="34">
        <f t="shared" si="175"/>
        <v>53265</v>
      </c>
      <c r="Y73" s="34">
        <f t="shared" si="175"/>
        <v>53629</v>
      </c>
      <c r="Z73" s="34">
        <f t="shared" si="175"/>
        <v>54000</v>
      </c>
      <c r="AA73" s="34">
        <f t="shared" si="175"/>
        <v>54364</v>
      </c>
      <c r="AB73" s="34">
        <f t="shared" si="175"/>
        <v>54728</v>
      </c>
      <c r="AC73" s="34">
        <f t="shared" si="175"/>
        <v>55092</v>
      </c>
    </row>
    <row r="74" spans="1:31" x14ac:dyDescent="0.25">
      <c r="A74" s="127" t="s">
        <v>179</v>
      </c>
      <c r="B74" s="41">
        <f>B75-1</f>
        <v>45277</v>
      </c>
      <c r="C74" s="41">
        <f t="shared" ref="C74:AC74" si="176">C75-1</f>
        <v>45648</v>
      </c>
      <c r="D74" s="41">
        <f t="shared" si="176"/>
        <v>46012</v>
      </c>
      <c r="E74" s="41">
        <f t="shared" si="176"/>
        <v>46376</v>
      </c>
      <c r="F74" s="41">
        <f t="shared" si="176"/>
        <v>46740</v>
      </c>
      <c r="G74" s="41">
        <f t="shared" si="176"/>
        <v>47104</v>
      </c>
      <c r="H74" s="41">
        <f t="shared" si="176"/>
        <v>47468</v>
      </c>
      <c r="I74" s="41">
        <f t="shared" si="176"/>
        <v>47839</v>
      </c>
      <c r="J74" s="41">
        <f t="shared" si="176"/>
        <v>48203</v>
      </c>
      <c r="K74" s="41">
        <f t="shared" si="176"/>
        <v>48567</v>
      </c>
      <c r="L74" s="41">
        <f t="shared" si="176"/>
        <v>48931</v>
      </c>
      <c r="M74" s="41">
        <f t="shared" si="176"/>
        <v>49295</v>
      </c>
      <c r="N74" s="41">
        <f t="shared" si="176"/>
        <v>49659</v>
      </c>
      <c r="O74" s="41">
        <f t="shared" si="176"/>
        <v>50030</v>
      </c>
      <c r="P74" s="41">
        <f t="shared" si="176"/>
        <v>50394</v>
      </c>
      <c r="Q74" s="41">
        <f t="shared" si="176"/>
        <v>50758</v>
      </c>
      <c r="R74" s="41">
        <f t="shared" si="176"/>
        <v>51122</v>
      </c>
      <c r="S74" s="41">
        <f t="shared" si="176"/>
        <v>51486</v>
      </c>
      <c r="T74" s="41">
        <f t="shared" si="176"/>
        <v>51857</v>
      </c>
      <c r="U74" s="41">
        <f t="shared" si="176"/>
        <v>52221</v>
      </c>
      <c r="V74" s="41">
        <f t="shared" si="176"/>
        <v>52585</v>
      </c>
      <c r="W74" s="41">
        <f t="shared" si="176"/>
        <v>52949</v>
      </c>
      <c r="X74" s="41">
        <f t="shared" si="176"/>
        <v>53313</v>
      </c>
      <c r="Y74" s="41">
        <f t="shared" si="176"/>
        <v>53677</v>
      </c>
      <c r="Z74" s="41">
        <f t="shared" si="176"/>
        <v>54048</v>
      </c>
      <c r="AA74" s="41">
        <f t="shared" si="176"/>
        <v>54412</v>
      </c>
      <c r="AB74" s="41">
        <f t="shared" si="176"/>
        <v>54776</v>
      </c>
      <c r="AC74" s="41">
        <f t="shared" si="176"/>
        <v>55140</v>
      </c>
    </row>
    <row r="75" spans="1:31" x14ac:dyDescent="0.25">
      <c r="A75" s="50" t="s">
        <v>119</v>
      </c>
      <c r="B75" s="46">
        <f>B56+3</f>
        <v>45278</v>
      </c>
      <c r="C75" s="102">
        <f t="shared" ref="C75:AC75" si="177">C56+3</f>
        <v>45649</v>
      </c>
      <c r="D75" s="102">
        <f t="shared" si="177"/>
        <v>46013</v>
      </c>
      <c r="E75" s="102">
        <f t="shared" si="177"/>
        <v>46377</v>
      </c>
      <c r="F75" s="102">
        <f t="shared" si="177"/>
        <v>46741</v>
      </c>
      <c r="G75" s="102">
        <f t="shared" si="177"/>
        <v>47105</v>
      </c>
      <c r="H75" s="102">
        <f t="shared" si="177"/>
        <v>47469</v>
      </c>
      <c r="I75" s="102">
        <f t="shared" si="177"/>
        <v>47840</v>
      </c>
      <c r="J75" s="102">
        <f t="shared" si="177"/>
        <v>48204</v>
      </c>
      <c r="K75" s="102">
        <f t="shared" si="177"/>
        <v>48568</v>
      </c>
      <c r="L75" s="102">
        <f t="shared" si="177"/>
        <v>48932</v>
      </c>
      <c r="M75" s="102">
        <f t="shared" si="177"/>
        <v>49296</v>
      </c>
      <c r="N75" s="102">
        <f t="shared" si="177"/>
        <v>49660</v>
      </c>
      <c r="O75" s="102">
        <f t="shared" si="177"/>
        <v>50031</v>
      </c>
      <c r="P75" s="102">
        <f t="shared" si="177"/>
        <v>50395</v>
      </c>
      <c r="Q75" s="102">
        <f t="shared" si="177"/>
        <v>50759</v>
      </c>
      <c r="R75" s="102">
        <f t="shared" si="177"/>
        <v>51123</v>
      </c>
      <c r="S75" s="102">
        <f t="shared" si="177"/>
        <v>51487</v>
      </c>
      <c r="T75" s="102">
        <f t="shared" si="177"/>
        <v>51858</v>
      </c>
      <c r="U75" s="102">
        <f t="shared" si="177"/>
        <v>52222</v>
      </c>
      <c r="V75" s="102">
        <f t="shared" si="177"/>
        <v>52586</v>
      </c>
      <c r="W75" s="102">
        <f t="shared" si="177"/>
        <v>52950</v>
      </c>
      <c r="X75" s="102">
        <f t="shared" si="177"/>
        <v>53314</v>
      </c>
      <c r="Y75" s="102">
        <f t="shared" si="177"/>
        <v>53678</v>
      </c>
      <c r="Z75" s="102">
        <f t="shared" si="177"/>
        <v>54049</v>
      </c>
      <c r="AA75" s="102">
        <f t="shared" si="177"/>
        <v>54413</v>
      </c>
      <c r="AB75" s="102">
        <f t="shared" si="177"/>
        <v>54777</v>
      </c>
      <c r="AC75" s="102">
        <f t="shared" si="177"/>
        <v>55141</v>
      </c>
    </row>
    <row r="76" spans="1:31" s="33" customFormat="1" x14ac:dyDescent="0.25">
      <c r="A76" s="127" t="s">
        <v>185</v>
      </c>
      <c r="B76" s="138">
        <f>B75+1</f>
        <v>45279</v>
      </c>
      <c r="C76" s="46">
        <f>C75+1</f>
        <v>45650</v>
      </c>
      <c r="D76" s="102">
        <f>D75+1</f>
        <v>46014</v>
      </c>
      <c r="E76" s="102">
        <f t="shared" ref="E76:AC76" si="178">E75+1</f>
        <v>46378</v>
      </c>
      <c r="F76" s="102">
        <f t="shared" si="178"/>
        <v>46742</v>
      </c>
      <c r="G76" s="102">
        <f t="shared" si="178"/>
        <v>47106</v>
      </c>
      <c r="H76" s="102">
        <f t="shared" si="178"/>
        <v>47470</v>
      </c>
      <c r="I76" s="102">
        <f t="shared" si="178"/>
        <v>47841</v>
      </c>
      <c r="J76" s="102">
        <f t="shared" si="178"/>
        <v>48205</v>
      </c>
      <c r="K76" s="102">
        <f t="shared" si="178"/>
        <v>48569</v>
      </c>
      <c r="L76" s="102">
        <f t="shared" si="178"/>
        <v>48933</v>
      </c>
      <c r="M76" s="102">
        <f t="shared" si="178"/>
        <v>49297</v>
      </c>
      <c r="N76" s="102">
        <f t="shared" si="178"/>
        <v>49661</v>
      </c>
      <c r="O76" s="102">
        <f t="shared" si="178"/>
        <v>50032</v>
      </c>
      <c r="P76" s="102">
        <f t="shared" si="178"/>
        <v>50396</v>
      </c>
      <c r="Q76" s="102">
        <f t="shared" si="178"/>
        <v>50760</v>
      </c>
      <c r="R76" s="102">
        <f t="shared" si="178"/>
        <v>51124</v>
      </c>
      <c r="S76" s="102">
        <f t="shared" si="178"/>
        <v>51488</v>
      </c>
      <c r="T76" s="102">
        <f t="shared" si="178"/>
        <v>51859</v>
      </c>
      <c r="U76" s="102">
        <f t="shared" si="178"/>
        <v>52223</v>
      </c>
      <c r="V76" s="102">
        <f t="shared" si="178"/>
        <v>52587</v>
      </c>
      <c r="W76" s="102">
        <f t="shared" si="178"/>
        <v>52951</v>
      </c>
      <c r="X76" s="102">
        <f t="shared" si="178"/>
        <v>53315</v>
      </c>
      <c r="Y76" s="102">
        <f t="shared" si="178"/>
        <v>53679</v>
      </c>
      <c r="Z76" s="102">
        <f t="shared" si="178"/>
        <v>54050</v>
      </c>
      <c r="AA76" s="102">
        <f t="shared" si="178"/>
        <v>54414</v>
      </c>
      <c r="AB76" s="102">
        <f t="shared" si="178"/>
        <v>54778</v>
      </c>
      <c r="AC76" s="102">
        <f t="shared" si="178"/>
        <v>55142</v>
      </c>
      <c r="AD76"/>
    </row>
    <row r="77" spans="1:31" s="33" customFormat="1" x14ac:dyDescent="0.25">
      <c r="A77" s="127" t="s">
        <v>173</v>
      </c>
      <c r="B77" s="137">
        <f>B75+3</f>
        <v>45281</v>
      </c>
      <c r="C77" s="136">
        <f>C75+3</f>
        <v>45652</v>
      </c>
      <c r="D77" s="136">
        <f t="shared" ref="D77:AC77" si="179">D75+3</f>
        <v>46016</v>
      </c>
      <c r="E77" s="136">
        <f t="shared" si="179"/>
        <v>46380</v>
      </c>
      <c r="F77" s="136">
        <f t="shared" si="179"/>
        <v>46744</v>
      </c>
      <c r="G77" s="136">
        <f t="shared" si="179"/>
        <v>47108</v>
      </c>
      <c r="H77" s="136">
        <f t="shared" si="179"/>
        <v>47472</v>
      </c>
      <c r="I77" s="136">
        <f t="shared" si="179"/>
        <v>47843</v>
      </c>
      <c r="J77" s="136">
        <f t="shared" si="179"/>
        <v>48207</v>
      </c>
      <c r="K77" s="136">
        <f t="shared" si="179"/>
        <v>48571</v>
      </c>
      <c r="L77" s="136">
        <f t="shared" si="179"/>
        <v>48935</v>
      </c>
      <c r="M77" s="136">
        <f t="shared" si="179"/>
        <v>49299</v>
      </c>
      <c r="N77" s="136">
        <f t="shared" si="179"/>
        <v>49663</v>
      </c>
      <c r="O77" s="136">
        <f t="shared" si="179"/>
        <v>50034</v>
      </c>
      <c r="P77" s="136">
        <f t="shared" si="179"/>
        <v>50398</v>
      </c>
      <c r="Q77" s="136">
        <f t="shared" si="179"/>
        <v>50762</v>
      </c>
      <c r="R77" s="136">
        <f t="shared" si="179"/>
        <v>51126</v>
      </c>
      <c r="S77" s="136">
        <f t="shared" si="179"/>
        <v>51490</v>
      </c>
      <c r="T77" s="136">
        <f t="shared" si="179"/>
        <v>51861</v>
      </c>
      <c r="U77" s="136">
        <f t="shared" si="179"/>
        <v>52225</v>
      </c>
      <c r="V77" s="136">
        <f t="shared" si="179"/>
        <v>52589</v>
      </c>
      <c r="W77" s="136">
        <f t="shared" si="179"/>
        <v>52953</v>
      </c>
      <c r="X77" s="136">
        <f t="shared" si="179"/>
        <v>53317</v>
      </c>
      <c r="Y77" s="136">
        <f t="shared" si="179"/>
        <v>53681</v>
      </c>
      <c r="Z77" s="136">
        <f t="shared" si="179"/>
        <v>54052</v>
      </c>
      <c r="AA77" s="136">
        <f t="shared" si="179"/>
        <v>54416</v>
      </c>
      <c r="AB77" s="136">
        <f t="shared" si="179"/>
        <v>54780</v>
      </c>
      <c r="AC77" s="136">
        <f t="shared" si="179"/>
        <v>55144</v>
      </c>
      <c r="AD77"/>
    </row>
    <row r="78" spans="1:31" s="33" customFormat="1" x14ac:dyDescent="0.25">
      <c r="A78" s="127" t="s">
        <v>169</v>
      </c>
      <c r="B78" s="132" t="s">
        <v>170</v>
      </c>
      <c r="C78" s="142">
        <f t="shared" ref="C78:AC78" si="180">C75+4</f>
        <v>45653</v>
      </c>
      <c r="D78" s="128">
        <f t="shared" si="180"/>
        <v>46017</v>
      </c>
      <c r="E78" s="128">
        <f t="shared" si="180"/>
        <v>46381</v>
      </c>
      <c r="F78" s="128">
        <f t="shared" si="180"/>
        <v>46745</v>
      </c>
      <c r="G78" s="128">
        <f t="shared" si="180"/>
        <v>47109</v>
      </c>
      <c r="H78" s="128">
        <f t="shared" si="180"/>
        <v>47473</v>
      </c>
      <c r="I78" s="128">
        <f t="shared" si="180"/>
        <v>47844</v>
      </c>
      <c r="J78" s="128">
        <f t="shared" si="180"/>
        <v>48208</v>
      </c>
      <c r="K78" s="128">
        <f t="shared" si="180"/>
        <v>48572</v>
      </c>
      <c r="L78" s="128">
        <f t="shared" si="180"/>
        <v>48936</v>
      </c>
      <c r="M78" s="128">
        <f t="shared" si="180"/>
        <v>49300</v>
      </c>
      <c r="N78" s="128">
        <f t="shared" si="180"/>
        <v>49664</v>
      </c>
      <c r="O78" s="128">
        <f t="shared" si="180"/>
        <v>50035</v>
      </c>
      <c r="P78" s="128">
        <f t="shared" si="180"/>
        <v>50399</v>
      </c>
      <c r="Q78" s="128">
        <f t="shared" si="180"/>
        <v>50763</v>
      </c>
      <c r="R78" s="128">
        <f t="shared" si="180"/>
        <v>51127</v>
      </c>
      <c r="S78" s="128">
        <f t="shared" si="180"/>
        <v>51491</v>
      </c>
      <c r="T78" s="128">
        <f t="shared" si="180"/>
        <v>51862</v>
      </c>
      <c r="U78" s="128">
        <f t="shared" si="180"/>
        <v>52226</v>
      </c>
      <c r="V78" s="128">
        <f t="shared" si="180"/>
        <v>52590</v>
      </c>
      <c r="W78" s="128">
        <f t="shared" si="180"/>
        <v>52954</v>
      </c>
      <c r="X78" s="128">
        <f t="shared" si="180"/>
        <v>53318</v>
      </c>
      <c r="Y78" s="128">
        <f t="shared" si="180"/>
        <v>53682</v>
      </c>
      <c r="Z78" s="128">
        <f t="shared" si="180"/>
        <v>54053</v>
      </c>
      <c r="AA78" s="128">
        <f t="shared" si="180"/>
        <v>54417</v>
      </c>
      <c r="AB78" s="128">
        <f t="shared" si="180"/>
        <v>54781</v>
      </c>
      <c r="AC78" s="128">
        <f t="shared" si="180"/>
        <v>55145</v>
      </c>
      <c r="AD78" s="129"/>
      <c r="AE78" s="130"/>
    </row>
    <row r="79" spans="1:31" s="99" customFormat="1" x14ac:dyDescent="0.25">
      <c r="A79" s="50" t="s">
        <v>163</v>
      </c>
      <c r="B79" s="121">
        <f t="shared" ref="B79:AC79" si="181">B75+8</f>
        <v>45286</v>
      </c>
      <c r="C79" s="102">
        <f t="shared" si="181"/>
        <v>45657</v>
      </c>
      <c r="D79" s="102">
        <f t="shared" si="181"/>
        <v>46021</v>
      </c>
      <c r="E79" s="102">
        <f t="shared" si="181"/>
        <v>46385</v>
      </c>
      <c r="F79" s="102">
        <f t="shared" si="181"/>
        <v>46749</v>
      </c>
      <c r="G79" s="102">
        <f t="shared" si="181"/>
        <v>47113</v>
      </c>
      <c r="H79" s="102">
        <f t="shared" si="181"/>
        <v>47477</v>
      </c>
      <c r="I79" s="102">
        <f t="shared" si="181"/>
        <v>47848</v>
      </c>
      <c r="J79" s="102">
        <f t="shared" si="181"/>
        <v>48212</v>
      </c>
      <c r="K79" s="102">
        <f t="shared" si="181"/>
        <v>48576</v>
      </c>
      <c r="L79" s="102">
        <f t="shared" si="181"/>
        <v>48940</v>
      </c>
      <c r="M79" s="102">
        <f t="shared" si="181"/>
        <v>49304</v>
      </c>
      <c r="N79" s="102">
        <f t="shared" si="181"/>
        <v>49668</v>
      </c>
      <c r="O79" s="102">
        <f t="shared" si="181"/>
        <v>50039</v>
      </c>
      <c r="P79" s="102">
        <f t="shared" si="181"/>
        <v>50403</v>
      </c>
      <c r="Q79" s="102">
        <f t="shared" si="181"/>
        <v>50767</v>
      </c>
      <c r="R79" s="102">
        <f t="shared" si="181"/>
        <v>51131</v>
      </c>
      <c r="S79" s="102">
        <f t="shared" si="181"/>
        <v>51495</v>
      </c>
      <c r="T79" s="102">
        <f t="shared" si="181"/>
        <v>51866</v>
      </c>
      <c r="U79" s="102">
        <f t="shared" si="181"/>
        <v>52230</v>
      </c>
      <c r="V79" s="102">
        <f t="shared" si="181"/>
        <v>52594</v>
      </c>
      <c r="W79" s="102">
        <f t="shared" si="181"/>
        <v>52958</v>
      </c>
      <c r="X79" s="102">
        <f t="shared" si="181"/>
        <v>53322</v>
      </c>
      <c r="Y79" s="102">
        <f t="shared" si="181"/>
        <v>53686</v>
      </c>
      <c r="Z79" s="102">
        <f t="shared" si="181"/>
        <v>54057</v>
      </c>
      <c r="AA79" s="102">
        <f t="shared" si="181"/>
        <v>54421</v>
      </c>
      <c r="AB79" s="102">
        <f t="shared" si="181"/>
        <v>54785</v>
      </c>
      <c r="AC79" s="46">
        <f t="shared" si="181"/>
        <v>55149</v>
      </c>
    </row>
    <row r="80" spans="1:31" x14ac:dyDescent="0.25">
      <c r="A80" s="50" t="s">
        <v>166</v>
      </c>
      <c r="B80" s="121">
        <f t="shared" ref="B80:AC80" si="182">B75+13</f>
        <v>45291</v>
      </c>
      <c r="C80" s="102">
        <f t="shared" si="182"/>
        <v>45662</v>
      </c>
      <c r="D80" s="46">
        <f t="shared" si="182"/>
        <v>46026</v>
      </c>
      <c r="E80" s="46">
        <f t="shared" si="182"/>
        <v>46390</v>
      </c>
      <c r="F80" s="46">
        <f t="shared" si="182"/>
        <v>46754</v>
      </c>
      <c r="G80" s="46">
        <f t="shared" si="182"/>
        <v>47118</v>
      </c>
      <c r="H80" s="46">
        <f t="shared" si="182"/>
        <v>47482</v>
      </c>
      <c r="I80" s="46">
        <f t="shared" si="182"/>
        <v>47853</v>
      </c>
      <c r="J80" s="46">
        <f t="shared" si="182"/>
        <v>48217</v>
      </c>
      <c r="K80" s="46">
        <f t="shared" si="182"/>
        <v>48581</v>
      </c>
      <c r="L80" s="46">
        <f t="shared" si="182"/>
        <v>48945</v>
      </c>
      <c r="M80" s="46">
        <f t="shared" si="182"/>
        <v>49309</v>
      </c>
      <c r="N80" s="46">
        <f t="shared" si="182"/>
        <v>49673</v>
      </c>
      <c r="O80" s="46">
        <f t="shared" si="182"/>
        <v>50044</v>
      </c>
      <c r="P80" s="46">
        <f t="shared" si="182"/>
        <v>50408</v>
      </c>
      <c r="Q80" s="46">
        <f t="shared" si="182"/>
        <v>50772</v>
      </c>
      <c r="R80" s="46">
        <f t="shared" si="182"/>
        <v>51136</v>
      </c>
      <c r="S80" s="46">
        <f t="shared" si="182"/>
        <v>51500</v>
      </c>
      <c r="T80" s="46">
        <f t="shared" si="182"/>
        <v>51871</v>
      </c>
      <c r="U80" s="46">
        <f t="shared" si="182"/>
        <v>52235</v>
      </c>
      <c r="V80" s="46">
        <f t="shared" si="182"/>
        <v>52599</v>
      </c>
      <c r="W80" s="46">
        <f t="shared" si="182"/>
        <v>52963</v>
      </c>
      <c r="X80" s="46">
        <f t="shared" si="182"/>
        <v>53327</v>
      </c>
      <c r="Y80" s="46">
        <f t="shared" si="182"/>
        <v>53691</v>
      </c>
      <c r="Z80" s="46">
        <f t="shared" si="182"/>
        <v>54062</v>
      </c>
      <c r="AA80" s="46">
        <f t="shared" si="182"/>
        <v>54426</v>
      </c>
      <c r="AB80" s="46">
        <f t="shared" si="182"/>
        <v>54790</v>
      </c>
      <c r="AC80" s="46">
        <f t="shared" si="182"/>
        <v>55154</v>
      </c>
    </row>
    <row r="81" spans="1:29" x14ac:dyDescent="0.25">
      <c r="A81" s="50" t="s">
        <v>190</v>
      </c>
      <c r="B81" s="121">
        <f t="shared" ref="B81:AC81" si="183">B75-3</f>
        <v>45275</v>
      </c>
      <c r="C81" s="102">
        <f t="shared" si="183"/>
        <v>45646</v>
      </c>
      <c r="D81" s="102">
        <f t="shared" si="183"/>
        <v>46010</v>
      </c>
      <c r="E81" s="102">
        <f t="shared" si="183"/>
        <v>46374</v>
      </c>
      <c r="F81" s="102">
        <f t="shared" si="183"/>
        <v>46738</v>
      </c>
      <c r="G81" s="102">
        <f t="shared" si="183"/>
        <v>47102</v>
      </c>
      <c r="H81" s="102">
        <f t="shared" si="183"/>
        <v>47466</v>
      </c>
      <c r="I81" s="102">
        <f t="shared" si="183"/>
        <v>47837</v>
      </c>
      <c r="J81" s="102">
        <f t="shared" si="183"/>
        <v>48201</v>
      </c>
      <c r="K81" s="102">
        <f t="shared" si="183"/>
        <v>48565</v>
      </c>
      <c r="L81" s="102">
        <f t="shared" si="183"/>
        <v>48929</v>
      </c>
      <c r="M81" s="102">
        <f t="shared" si="183"/>
        <v>49293</v>
      </c>
      <c r="N81" s="102">
        <f t="shared" si="183"/>
        <v>49657</v>
      </c>
      <c r="O81" s="102">
        <f t="shared" si="183"/>
        <v>50028</v>
      </c>
      <c r="P81" s="102">
        <f t="shared" si="183"/>
        <v>50392</v>
      </c>
      <c r="Q81" s="102">
        <f t="shared" si="183"/>
        <v>50756</v>
      </c>
      <c r="R81" s="102">
        <f t="shared" si="183"/>
        <v>51120</v>
      </c>
      <c r="S81" s="102">
        <f t="shared" si="183"/>
        <v>51484</v>
      </c>
      <c r="T81" s="102">
        <f t="shared" si="183"/>
        <v>51855</v>
      </c>
      <c r="U81" s="102">
        <f t="shared" si="183"/>
        <v>52219</v>
      </c>
      <c r="V81" s="102">
        <f t="shared" si="183"/>
        <v>52583</v>
      </c>
      <c r="W81" s="102">
        <f t="shared" si="183"/>
        <v>52947</v>
      </c>
      <c r="X81" s="102">
        <f t="shared" si="183"/>
        <v>53311</v>
      </c>
      <c r="Y81" s="102">
        <f t="shared" si="183"/>
        <v>53675</v>
      </c>
      <c r="Z81" s="102">
        <f t="shared" si="183"/>
        <v>54046</v>
      </c>
      <c r="AA81" s="102">
        <f t="shared" si="183"/>
        <v>54410</v>
      </c>
      <c r="AB81" s="102">
        <f t="shared" si="183"/>
        <v>54774</v>
      </c>
      <c r="AC81" s="46">
        <f t="shared" si="183"/>
        <v>55138</v>
      </c>
    </row>
    <row r="82" spans="1:29" x14ac:dyDescent="0.25">
      <c r="A82" s="50" t="s">
        <v>164</v>
      </c>
      <c r="B82" s="121">
        <f>B85-1</f>
        <v>45295</v>
      </c>
      <c r="C82" s="102">
        <f t="shared" ref="C82:AC82" si="184">C85-1</f>
        <v>45666</v>
      </c>
      <c r="D82" s="102">
        <f t="shared" si="184"/>
        <v>46030</v>
      </c>
      <c r="E82" s="102">
        <f t="shared" si="184"/>
        <v>46394</v>
      </c>
      <c r="F82" s="102">
        <f t="shared" si="184"/>
        <v>46758</v>
      </c>
      <c r="G82" s="102">
        <f t="shared" si="184"/>
        <v>47122</v>
      </c>
      <c r="H82" s="102">
        <f t="shared" si="184"/>
        <v>47486</v>
      </c>
      <c r="I82" s="102">
        <f t="shared" si="184"/>
        <v>47857</v>
      </c>
      <c r="J82" s="102">
        <f t="shared" si="184"/>
        <v>48221</v>
      </c>
      <c r="K82" s="102">
        <f t="shared" si="184"/>
        <v>48585</v>
      </c>
      <c r="L82" s="102">
        <f t="shared" si="184"/>
        <v>48949</v>
      </c>
      <c r="M82" s="102">
        <f t="shared" si="184"/>
        <v>49313</v>
      </c>
      <c r="N82" s="102">
        <f t="shared" si="184"/>
        <v>49677</v>
      </c>
      <c r="O82" s="102">
        <f t="shared" si="184"/>
        <v>50048</v>
      </c>
      <c r="P82" s="102">
        <f t="shared" si="184"/>
        <v>50412</v>
      </c>
      <c r="Q82" s="102">
        <f t="shared" si="184"/>
        <v>50776</v>
      </c>
      <c r="R82" s="102">
        <f t="shared" si="184"/>
        <v>51140</v>
      </c>
      <c r="S82" s="102">
        <f t="shared" si="184"/>
        <v>51504</v>
      </c>
      <c r="T82" s="102">
        <f t="shared" si="184"/>
        <v>51875</v>
      </c>
      <c r="U82" s="102">
        <f t="shared" si="184"/>
        <v>52239</v>
      </c>
      <c r="V82" s="102">
        <f t="shared" si="184"/>
        <v>52603</v>
      </c>
      <c r="W82" s="102">
        <f t="shared" si="184"/>
        <v>52967</v>
      </c>
      <c r="X82" s="102">
        <f t="shared" si="184"/>
        <v>53331</v>
      </c>
      <c r="Y82" s="102">
        <f t="shared" si="184"/>
        <v>53695</v>
      </c>
      <c r="Z82" s="102">
        <f t="shared" si="184"/>
        <v>54066</v>
      </c>
      <c r="AA82" s="102">
        <f t="shared" si="184"/>
        <v>54430</v>
      </c>
      <c r="AB82" s="102">
        <f t="shared" si="184"/>
        <v>54794</v>
      </c>
      <c r="AC82" s="46">
        <f t="shared" si="184"/>
        <v>55158</v>
      </c>
    </row>
    <row r="83" spans="1:29" x14ac:dyDescent="0.25">
      <c r="A83" s="50" t="s">
        <v>208</v>
      </c>
      <c r="B83" s="121">
        <f>B85-2</f>
        <v>45294</v>
      </c>
      <c r="C83" s="121">
        <f t="shared" ref="C83:AC83" si="185">C85-2</f>
        <v>45665</v>
      </c>
      <c r="D83" s="121">
        <f t="shared" si="185"/>
        <v>46029</v>
      </c>
      <c r="E83" s="121">
        <f t="shared" si="185"/>
        <v>46393</v>
      </c>
      <c r="F83" s="121">
        <f t="shared" si="185"/>
        <v>46757</v>
      </c>
      <c r="G83" s="121">
        <f t="shared" si="185"/>
        <v>47121</v>
      </c>
      <c r="H83" s="121">
        <f t="shared" si="185"/>
        <v>47485</v>
      </c>
      <c r="I83" s="121">
        <f t="shared" si="185"/>
        <v>47856</v>
      </c>
      <c r="J83" s="121">
        <f t="shared" si="185"/>
        <v>48220</v>
      </c>
      <c r="K83" s="121">
        <f t="shared" si="185"/>
        <v>48584</v>
      </c>
      <c r="L83" s="121">
        <f t="shared" si="185"/>
        <v>48948</v>
      </c>
      <c r="M83" s="121">
        <f t="shared" si="185"/>
        <v>49312</v>
      </c>
      <c r="N83" s="121">
        <f t="shared" si="185"/>
        <v>49676</v>
      </c>
      <c r="O83" s="121">
        <f t="shared" si="185"/>
        <v>50047</v>
      </c>
      <c r="P83" s="121">
        <f t="shared" si="185"/>
        <v>50411</v>
      </c>
      <c r="Q83" s="121">
        <f t="shared" si="185"/>
        <v>50775</v>
      </c>
      <c r="R83" s="121">
        <f t="shared" si="185"/>
        <v>51139</v>
      </c>
      <c r="S83" s="121">
        <f t="shared" si="185"/>
        <v>51503</v>
      </c>
      <c r="T83" s="121">
        <f t="shared" si="185"/>
        <v>51874</v>
      </c>
      <c r="U83" s="121">
        <f t="shared" si="185"/>
        <v>52238</v>
      </c>
      <c r="V83" s="121">
        <f t="shared" si="185"/>
        <v>52602</v>
      </c>
      <c r="W83" s="121">
        <f t="shared" si="185"/>
        <v>52966</v>
      </c>
      <c r="X83" s="121">
        <f t="shared" si="185"/>
        <v>53330</v>
      </c>
      <c r="Y83" s="121">
        <f t="shared" si="185"/>
        <v>53694</v>
      </c>
      <c r="Z83" s="121">
        <f t="shared" si="185"/>
        <v>54065</v>
      </c>
      <c r="AA83" s="121">
        <f t="shared" si="185"/>
        <v>54429</v>
      </c>
      <c r="AB83" s="121">
        <f t="shared" si="185"/>
        <v>54793</v>
      </c>
      <c r="AC83" s="121">
        <f t="shared" si="185"/>
        <v>55157</v>
      </c>
    </row>
    <row r="84" spans="1:29" x14ac:dyDescent="0.25">
      <c r="A84" s="50" t="s">
        <v>165</v>
      </c>
      <c r="B84" s="121">
        <f>B85-1</f>
        <v>45295</v>
      </c>
      <c r="C84" s="102">
        <f>C85-1</f>
        <v>45666</v>
      </c>
      <c r="D84" s="102">
        <f t="shared" ref="D84:AC84" si="186">D85-1</f>
        <v>46030</v>
      </c>
      <c r="E84" s="102">
        <f t="shared" si="186"/>
        <v>46394</v>
      </c>
      <c r="F84" s="102">
        <f t="shared" si="186"/>
        <v>46758</v>
      </c>
      <c r="G84" s="102">
        <f t="shared" si="186"/>
        <v>47122</v>
      </c>
      <c r="H84" s="102">
        <f t="shared" si="186"/>
        <v>47486</v>
      </c>
      <c r="I84" s="102">
        <f t="shared" si="186"/>
        <v>47857</v>
      </c>
      <c r="J84" s="102">
        <f t="shared" si="186"/>
        <v>48221</v>
      </c>
      <c r="K84" s="102">
        <f t="shared" si="186"/>
        <v>48585</v>
      </c>
      <c r="L84" s="102">
        <f t="shared" si="186"/>
        <v>48949</v>
      </c>
      <c r="M84" s="102">
        <f t="shared" si="186"/>
        <v>49313</v>
      </c>
      <c r="N84" s="102">
        <f t="shared" si="186"/>
        <v>49677</v>
      </c>
      <c r="O84" s="102">
        <f t="shared" si="186"/>
        <v>50048</v>
      </c>
      <c r="P84" s="102">
        <f t="shared" si="186"/>
        <v>50412</v>
      </c>
      <c r="Q84" s="102">
        <f t="shared" si="186"/>
        <v>50776</v>
      </c>
      <c r="R84" s="102">
        <f t="shared" si="186"/>
        <v>51140</v>
      </c>
      <c r="S84" s="102">
        <f t="shared" si="186"/>
        <v>51504</v>
      </c>
      <c r="T84" s="102">
        <f t="shared" si="186"/>
        <v>51875</v>
      </c>
      <c r="U84" s="102">
        <f t="shared" si="186"/>
        <v>52239</v>
      </c>
      <c r="V84" s="102">
        <f t="shared" si="186"/>
        <v>52603</v>
      </c>
      <c r="W84" s="102">
        <f t="shared" si="186"/>
        <v>52967</v>
      </c>
      <c r="X84" s="102">
        <f t="shared" si="186"/>
        <v>53331</v>
      </c>
      <c r="Y84" s="102">
        <f t="shared" si="186"/>
        <v>53695</v>
      </c>
      <c r="Z84" s="102">
        <f t="shared" si="186"/>
        <v>54066</v>
      </c>
      <c r="AA84" s="102">
        <f t="shared" si="186"/>
        <v>54430</v>
      </c>
      <c r="AB84" s="102">
        <f t="shared" si="186"/>
        <v>54794</v>
      </c>
      <c r="AC84" s="102">
        <f t="shared" si="186"/>
        <v>55158</v>
      </c>
    </row>
    <row r="85" spans="1:29" x14ac:dyDescent="0.25">
      <c r="A85" s="50" t="s">
        <v>120</v>
      </c>
      <c r="B85" s="46">
        <f t="shared" ref="B85:AC85" si="187">B75+18</f>
        <v>45296</v>
      </c>
      <c r="C85" s="102">
        <f t="shared" si="187"/>
        <v>45667</v>
      </c>
      <c r="D85" s="102">
        <f t="shared" si="187"/>
        <v>46031</v>
      </c>
      <c r="E85" s="102">
        <f t="shared" si="187"/>
        <v>46395</v>
      </c>
      <c r="F85" s="102">
        <f t="shared" si="187"/>
        <v>46759</v>
      </c>
      <c r="G85" s="102">
        <f t="shared" si="187"/>
        <v>47123</v>
      </c>
      <c r="H85" s="102">
        <f t="shared" si="187"/>
        <v>47487</v>
      </c>
      <c r="I85" s="102">
        <f t="shared" si="187"/>
        <v>47858</v>
      </c>
      <c r="J85" s="102">
        <f t="shared" si="187"/>
        <v>48222</v>
      </c>
      <c r="K85" s="102">
        <f t="shared" si="187"/>
        <v>48586</v>
      </c>
      <c r="L85" s="102">
        <f t="shared" si="187"/>
        <v>48950</v>
      </c>
      <c r="M85" s="102">
        <f t="shared" si="187"/>
        <v>49314</v>
      </c>
      <c r="N85" s="102">
        <f t="shared" si="187"/>
        <v>49678</v>
      </c>
      <c r="O85" s="102">
        <f t="shared" si="187"/>
        <v>50049</v>
      </c>
      <c r="P85" s="102">
        <f t="shared" si="187"/>
        <v>50413</v>
      </c>
      <c r="Q85" s="102">
        <f t="shared" si="187"/>
        <v>50777</v>
      </c>
      <c r="R85" s="102">
        <f t="shared" si="187"/>
        <v>51141</v>
      </c>
      <c r="S85" s="102">
        <f t="shared" si="187"/>
        <v>51505</v>
      </c>
      <c r="T85" s="102">
        <f t="shared" si="187"/>
        <v>51876</v>
      </c>
      <c r="U85" s="102">
        <f t="shared" si="187"/>
        <v>52240</v>
      </c>
      <c r="V85" s="102">
        <f t="shared" si="187"/>
        <v>52604</v>
      </c>
      <c r="W85" s="102">
        <f t="shared" si="187"/>
        <v>52968</v>
      </c>
      <c r="X85" s="102">
        <f t="shared" si="187"/>
        <v>53332</v>
      </c>
      <c r="Y85" s="102">
        <f t="shared" si="187"/>
        <v>53696</v>
      </c>
      <c r="Z85" s="102">
        <f t="shared" si="187"/>
        <v>54067</v>
      </c>
      <c r="AA85" s="102">
        <f t="shared" si="187"/>
        <v>54431</v>
      </c>
      <c r="AB85" s="102">
        <f t="shared" si="187"/>
        <v>54795</v>
      </c>
      <c r="AC85" s="102">
        <f t="shared" si="187"/>
        <v>55159</v>
      </c>
    </row>
    <row r="86" spans="1:29" x14ac:dyDescent="0.25">
      <c r="A86" s="50" t="s">
        <v>162</v>
      </c>
      <c r="B86" s="46">
        <f>B85+4</f>
        <v>45300</v>
      </c>
      <c r="C86" s="46">
        <f t="shared" ref="C86" si="188">C85+4</f>
        <v>45671</v>
      </c>
      <c r="D86" s="46">
        <f t="shared" ref="D86" si="189">D85+4</f>
        <v>46035</v>
      </c>
      <c r="E86" s="46">
        <f t="shared" ref="E86" si="190">E85+4</f>
        <v>46399</v>
      </c>
      <c r="F86" s="46">
        <f t="shared" ref="F86" si="191">F85+4</f>
        <v>46763</v>
      </c>
      <c r="G86" s="46">
        <f t="shared" ref="G86" si="192">G85+4</f>
        <v>47127</v>
      </c>
      <c r="H86" s="46">
        <f t="shared" ref="H86" si="193">H85+4</f>
        <v>47491</v>
      </c>
      <c r="I86" s="46">
        <f t="shared" ref="I86" si="194">I85+4</f>
        <v>47862</v>
      </c>
      <c r="J86" s="46">
        <f t="shared" ref="J86" si="195">J85+4</f>
        <v>48226</v>
      </c>
      <c r="K86" s="46">
        <f t="shared" ref="K86" si="196">K85+4</f>
        <v>48590</v>
      </c>
      <c r="L86" s="46">
        <f t="shared" ref="L86" si="197">L85+4</f>
        <v>48954</v>
      </c>
      <c r="M86" s="46">
        <f t="shared" ref="M86" si="198">M85+4</f>
        <v>49318</v>
      </c>
      <c r="N86" s="46">
        <f t="shared" ref="N86" si="199">N85+4</f>
        <v>49682</v>
      </c>
      <c r="O86" s="46">
        <f t="shared" ref="O86" si="200">O85+4</f>
        <v>50053</v>
      </c>
      <c r="P86" s="46">
        <f t="shared" ref="P86" si="201">P85+4</f>
        <v>50417</v>
      </c>
      <c r="Q86" s="46">
        <f t="shared" ref="Q86" si="202">Q85+4</f>
        <v>50781</v>
      </c>
      <c r="R86" s="46">
        <f t="shared" ref="R86" si="203">R85+4</f>
        <v>51145</v>
      </c>
      <c r="S86" s="46">
        <f t="shared" ref="S86" si="204">S85+4</f>
        <v>51509</v>
      </c>
      <c r="T86" s="46">
        <f t="shared" ref="T86" si="205">T85+4</f>
        <v>51880</v>
      </c>
      <c r="U86" s="46">
        <f t="shared" ref="U86" si="206">U85+4</f>
        <v>52244</v>
      </c>
      <c r="V86" s="46">
        <f t="shared" ref="V86" si="207">V85+4</f>
        <v>52608</v>
      </c>
      <c r="W86" s="46">
        <f t="shared" ref="W86" si="208">W85+4</f>
        <v>52972</v>
      </c>
      <c r="X86" s="46">
        <f t="shared" ref="X86" si="209">X85+4</f>
        <v>53336</v>
      </c>
      <c r="Y86" s="46">
        <f t="shared" ref="Y86" si="210">Y85+4</f>
        <v>53700</v>
      </c>
      <c r="Z86" s="46">
        <f t="shared" ref="Z86" si="211">Z85+4</f>
        <v>54071</v>
      </c>
      <c r="AA86" s="46">
        <f t="shared" ref="AA86" si="212">AA85+4</f>
        <v>54435</v>
      </c>
      <c r="AB86" s="46">
        <f t="shared" ref="AB86" si="213">AB85+4</f>
        <v>54799</v>
      </c>
      <c r="AC86" s="46">
        <f t="shared" ref="AC86" si="214">AC85+4</f>
        <v>55163</v>
      </c>
    </row>
    <row r="87" spans="1:29" x14ac:dyDescent="0.25">
      <c r="A87" s="127" t="s">
        <v>176</v>
      </c>
      <c r="B87" s="46">
        <f>B88-1</f>
        <v>45298</v>
      </c>
      <c r="C87" s="46">
        <f t="shared" ref="C87:AC87" si="215">C88-1</f>
        <v>45669</v>
      </c>
      <c r="D87" s="46">
        <f t="shared" si="215"/>
        <v>46033</v>
      </c>
      <c r="E87" s="46">
        <f t="shared" si="215"/>
        <v>46397</v>
      </c>
      <c r="F87" s="46">
        <f t="shared" si="215"/>
        <v>46761</v>
      </c>
      <c r="G87" s="46">
        <f t="shared" si="215"/>
        <v>47125</v>
      </c>
      <c r="H87" s="46">
        <f t="shared" si="215"/>
        <v>47489</v>
      </c>
      <c r="I87" s="46">
        <f t="shared" si="215"/>
        <v>47860</v>
      </c>
      <c r="J87" s="46">
        <f t="shared" si="215"/>
        <v>48224</v>
      </c>
      <c r="K87" s="46">
        <f t="shared" si="215"/>
        <v>48588</v>
      </c>
      <c r="L87" s="46">
        <f t="shared" si="215"/>
        <v>48952</v>
      </c>
      <c r="M87" s="46">
        <f t="shared" si="215"/>
        <v>49316</v>
      </c>
      <c r="N87" s="46">
        <f t="shared" si="215"/>
        <v>49680</v>
      </c>
      <c r="O87" s="46">
        <f t="shared" si="215"/>
        <v>50051</v>
      </c>
      <c r="P87" s="46">
        <f t="shared" si="215"/>
        <v>50415</v>
      </c>
      <c r="Q87" s="46">
        <f t="shared" si="215"/>
        <v>50779</v>
      </c>
      <c r="R87" s="46">
        <f t="shared" si="215"/>
        <v>51143</v>
      </c>
      <c r="S87" s="46">
        <f t="shared" si="215"/>
        <v>51507</v>
      </c>
      <c r="T87" s="46">
        <f t="shared" si="215"/>
        <v>51878</v>
      </c>
      <c r="U87" s="46">
        <f t="shared" si="215"/>
        <v>52242</v>
      </c>
      <c r="V87" s="46">
        <f t="shared" si="215"/>
        <v>52606</v>
      </c>
      <c r="W87" s="46">
        <f t="shared" si="215"/>
        <v>52970</v>
      </c>
      <c r="X87" s="46">
        <f t="shared" si="215"/>
        <v>53334</v>
      </c>
      <c r="Y87" s="46">
        <f t="shared" si="215"/>
        <v>53698</v>
      </c>
      <c r="Z87" s="46">
        <f t="shared" si="215"/>
        <v>54069</v>
      </c>
      <c r="AA87" s="46">
        <f t="shared" si="215"/>
        <v>54433</v>
      </c>
      <c r="AB87" s="46">
        <f t="shared" si="215"/>
        <v>54797</v>
      </c>
      <c r="AC87" s="46">
        <f t="shared" si="215"/>
        <v>55161</v>
      </c>
    </row>
    <row r="88" spans="1:29" x14ac:dyDescent="0.25">
      <c r="A88" s="64" t="s">
        <v>6</v>
      </c>
      <c r="B88" s="65">
        <v>45299</v>
      </c>
      <c r="C88" s="66">
        <v>45670</v>
      </c>
      <c r="D88" s="66">
        <v>46034</v>
      </c>
      <c r="E88" s="66">
        <v>46398</v>
      </c>
      <c r="F88" s="66">
        <v>46762</v>
      </c>
      <c r="G88" s="66">
        <v>47126</v>
      </c>
      <c r="H88" s="66">
        <v>47490</v>
      </c>
      <c r="I88" s="66">
        <v>47861</v>
      </c>
      <c r="J88" s="66">
        <v>48225</v>
      </c>
      <c r="K88" s="67">
        <v>48589</v>
      </c>
      <c r="L88" s="67">
        <v>48953</v>
      </c>
      <c r="M88" s="67">
        <v>49317</v>
      </c>
      <c r="N88" s="67">
        <v>49681</v>
      </c>
      <c r="O88" s="67">
        <v>50052</v>
      </c>
      <c r="P88" s="67">
        <v>50416</v>
      </c>
      <c r="Q88" s="67">
        <v>50780</v>
      </c>
      <c r="R88" s="67">
        <v>51144</v>
      </c>
      <c r="S88" s="67">
        <v>51508</v>
      </c>
      <c r="T88" s="70">
        <v>51879</v>
      </c>
      <c r="U88" s="70">
        <v>52243</v>
      </c>
      <c r="V88" s="70">
        <v>52607</v>
      </c>
      <c r="W88" s="70">
        <v>52971</v>
      </c>
      <c r="X88" s="70">
        <v>53335</v>
      </c>
      <c r="Y88" s="70">
        <v>53699</v>
      </c>
      <c r="Z88" s="70">
        <v>54070</v>
      </c>
      <c r="AA88" s="70">
        <v>54434</v>
      </c>
      <c r="AB88" s="70">
        <v>54798</v>
      </c>
      <c r="AC88" s="70">
        <v>55162</v>
      </c>
    </row>
    <row r="89" spans="1:29" x14ac:dyDescent="0.25">
      <c r="A89" s="120" t="s">
        <v>188</v>
      </c>
      <c r="B89" s="41">
        <f t="shared" ref="B89:D89" si="216">B88+2</f>
        <v>45301</v>
      </c>
      <c r="C89" s="34">
        <f t="shared" si="216"/>
        <v>45672</v>
      </c>
      <c r="D89" s="34">
        <f t="shared" si="216"/>
        <v>46036</v>
      </c>
      <c r="E89" s="34">
        <f t="shared" ref="E89:S89" si="217">E88+2</f>
        <v>46400</v>
      </c>
      <c r="F89" s="34">
        <f t="shared" si="217"/>
        <v>46764</v>
      </c>
      <c r="G89" s="34">
        <f t="shared" si="217"/>
        <v>47128</v>
      </c>
      <c r="H89" s="34">
        <f t="shared" si="217"/>
        <v>47492</v>
      </c>
      <c r="I89" s="34">
        <f t="shared" si="217"/>
        <v>47863</v>
      </c>
      <c r="J89" s="34">
        <f t="shared" si="217"/>
        <v>48227</v>
      </c>
      <c r="K89" s="34">
        <f t="shared" si="217"/>
        <v>48591</v>
      </c>
      <c r="L89" s="34">
        <f t="shared" si="217"/>
        <v>48955</v>
      </c>
      <c r="M89" s="34">
        <f t="shared" si="217"/>
        <v>49319</v>
      </c>
      <c r="N89" s="34">
        <f t="shared" si="217"/>
        <v>49683</v>
      </c>
      <c r="O89" s="34">
        <f t="shared" si="217"/>
        <v>50054</v>
      </c>
      <c r="P89" s="34">
        <f t="shared" si="217"/>
        <v>50418</v>
      </c>
      <c r="Q89" s="34">
        <f t="shared" si="217"/>
        <v>50782</v>
      </c>
      <c r="R89" s="34">
        <f t="shared" si="217"/>
        <v>51146</v>
      </c>
      <c r="S89" s="34">
        <f t="shared" si="217"/>
        <v>51510</v>
      </c>
      <c r="T89" s="34">
        <f t="shared" ref="T89:AC89" si="218">T88+2</f>
        <v>51881</v>
      </c>
      <c r="U89" s="34">
        <f t="shared" si="218"/>
        <v>52245</v>
      </c>
      <c r="V89" s="34">
        <f t="shared" si="218"/>
        <v>52609</v>
      </c>
      <c r="W89" s="34">
        <f t="shared" si="218"/>
        <v>52973</v>
      </c>
      <c r="X89" s="34">
        <f t="shared" si="218"/>
        <v>53337</v>
      </c>
      <c r="Y89" s="34">
        <f t="shared" si="218"/>
        <v>53701</v>
      </c>
      <c r="Z89" s="34">
        <f t="shared" si="218"/>
        <v>54072</v>
      </c>
      <c r="AA89" s="34">
        <f t="shared" si="218"/>
        <v>54436</v>
      </c>
      <c r="AB89" s="34">
        <f t="shared" si="218"/>
        <v>54800</v>
      </c>
      <c r="AC89" s="34">
        <f t="shared" si="218"/>
        <v>55164</v>
      </c>
    </row>
    <row r="90" spans="1:29" x14ac:dyDescent="0.25">
      <c r="A90" s="48" t="s">
        <v>7</v>
      </c>
      <c r="B90" s="41">
        <f t="shared" ref="B90:E90" si="219">B88+6</f>
        <v>45305</v>
      </c>
      <c r="C90" s="34">
        <f t="shared" si="219"/>
        <v>45676</v>
      </c>
      <c r="D90" s="34">
        <f t="shared" si="219"/>
        <v>46040</v>
      </c>
      <c r="E90" s="34">
        <f t="shared" si="219"/>
        <v>46404</v>
      </c>
      <c r="F90" s="34">
        <f t="shared" ref="F90:S90" si="220">F88+6</f>
        <v>46768</v>
      </c>
      <c r="G90" s="34">
        <f t="shared" si="220"/>
        <v>47132</v>
      </c>
      <c r="H90" s="34">
        <f t="shared" si="220"/>
        <v>47496</v>
      </c>
      <c r="I90" s="34">
        <f t="shared" si="220"/>
        <v>47867</v>
      </c>
      <c r="J90" s="34">
        <f t="shared" si="220"/>
        <v>48231</v>
      </c>
      <c r="K90" s="34">
        <f t="shared" si="220"/>
        <v>48595</v>
      </c>
      <c r="L90" s="34">
        <f t="shared" si="220"/>
        <v>48959</v>
      </c>
      <c r="M90" s="34">
        <f t="shared" si="220"/>
        <v>49323</v>
      </c>
      <c r="N90" s="34">
        <f t="shared" si="220"/>
        <v>49687</v>
      </c>
      <c r="O90" s="34">
        <f t="shared" si="220"/>
        <v>50058</v>
      </c>
      <c r="P90" s="34">
        <f t="shared" si="220"/>
        <v>50422</v>
      </c>
      <c r="Q90" s="34">
        <f t="shared" si="220"/>
        <v>50786</v>
      </c>
      <c r="R90" s="34">
        <f t="shared" si="220"/>
        <v>51150</v>
      </c>
      <c r="S90" s="34">
        <f t="shared" si="220"/>
        <v>51514</v>
      </c>
      <c r="T90" s="34">
        <f t="shared" ref="T90:AC90" si="221">T88+6</f>
        <v>51885</v>
      </c>
      <c r="U90" s="34">
        <f t="shared" si="221"/>
        <v>52249</v>
      </c>
      <c r="V90" s="34">
        <f t="shared" si="221"/>
        <v>52613</v>
      </c>
      <c r="W90" s="34">
        <f t="shared" si="221"/>
        <v>52977</v>
      </c>
      <c r="X90" s="34">
        <f t="shared" si="221"/>
        <v>53341</v>
      </c>
      <c r="Y90" s="34">
        <f t="shared" si="221"/>
        <v>53705</v>
      </c>
      <c r="Z90" s="34">
        <f t="shared" si="221"/>
        <v>54076</v>
      </c>
      <c r="AA90" s="34">
        <f t="shared" si="221"/>
        <v>54440</v>
      </c>
      <c r="AB90" s="34">
        <f t="shared" si="221"/>
        <v>54804</v>
      </c>
      <c r="AC90" s="34">
        <f t="shared" si="221"/>
        <v>55168</v>
      </c>
    </row>
    <row r="91" spans="1:29" x14ac:dyDescent="0.25">
      <c r="A91" s="49" t="s">
        <v>196</v>
      </c>
      <c r="B91" s="42">
        <v>45306</v>
      </c>
      <c r="C91" s="37">
        <v>45677</v>
      </c>
      <c r="D91" s="37">
        <v>46041</v>
      </c>
      <c r="E91" s="37">
        <v>46405</v>
      </c>
      <c r="F91" s="72">
        <v>46769</v>
      </c>
      <c r="G91" s="72">
        <v>47133</v>
      </c>
      <c r="H91" s="72">
        <v>47504</v>
      </c>
      <c r="I91" s="72">
        <v>47868</v>
      </c>
      <c r="J91" s="38">
        <v>48232</v>
      </c>
      <c r="K91" s="38">
        <v>48596</v>
      </c>
      <c r="L91" s="38">
        <v>48960</v>
      </c>
      <c r="M91" s="38">
        <v>49324</v>
      </c>
      <c r="N91" s="38">
        <v>49695</v>
      </c>
      <c r="O91" s="38">
        <v>50059</v>
      </c>
      <c r="P91" s="38">
        <v>50423</v>
      </c>
      <c r="Q91" s="38">
        <v>50787</v>
      </c>
      <c r="R91" s="38">
        <v>51151</v>
      </c>
      <c r="S91" s="38">
        <v>51522</v>
      </c>
      <c r="T91" s="72">
        <v>51886</v>
      </c>
      <c r="U91" s="72">
        <v>52250</v>
      </c>
      <c r="V91" s="72">
        <v>52614</v>
      </c>
      <c r="W91" s="72">
        <v>52978</v>
      </c>
      <c r="X91" s="72">
        <v>53342</v>
      </c>
      <c r="Y91" s="72">
        <v>53713</v>
      </c>
      <c r="Z91" s="72">
        <v>54077</v>
      </c>
      <c r="AA91" s="72">
        <v>54441</v>
      </c>
      <c r="AB91" s="72">
        <v>55170</v>
      </c>
      <c r="AC91" s="72">
        <v>55169</v>
      </c>
    </row>
    <row r="92" spans="1:29" x14ac:dyDescent="0.25">
      <c r="A92" s="48" t="s">
        <v>181</v>
      </c>
      <c r="B92" s="41">
        <f t="shared" ref="B92:E92" si="222">B88+6</f>
        <v>45305</v>
      </c>
      <c r="C92" s="34">
        <f t="shared" si="222"/>
        <v>45676</v>
      </c>
      <c r="D92" s="34">
        <f t="shared" si="222"/>
        <v>46040</v>
      </c>
      <c r="E92" s="34">
        <f t="shared" si="222"/>
        <v>46404</v>
      </c>
      <c r="F92" s="34">
        <f t="shared" ref="F92:S92" si="223">F88+6</f>
        <v>46768</v>
      </c>
      <c r="G92" s="34">
        <f t="shared" si="223"/>
        <v>47132</v>
      </c>
      <c r="H92" s="34">
        <f t="shared" si="223"/>
        <v>47496</v>
      </c>
      <c r="I92" s="34">
        <f t="shared" si="223"/>
        <v>47867</v>
      </c>
      <c r="J92" s="34">
        <f t="shared" si="223"/>
        <v>48231</v>
      </c>
      <c r="K92" s="34">
        <f t="shared" si="223"/>
        <v>48595</v>
      </c>
      <c r="L92" s="34">
        <f t="shared" si="223"/>
        <v>48959</v>
      </c>
      <c r="M92" s="34">
        <f t="shared" si="223"/>
        <v>49323</v>
      </c>
      <c r="N92" s="34">
        <f t="shared" si="223"/>
        <v>49687</v>
      </c>
      <c r="O92" s="34">
        <f t="shared" si="223"/>
        <v>50058</v>
      </c>
      <c r="P92" s="34">
        <f t="shared" si="223"/>
        <v>50422</v>
      </c>
      <c r="Q92" s="34">
        <f t="shared" si="223"/>
        <v>50786</v>
      </c>
      <c r="R92" s="34">
        <f t="shared" si="223"/>
        <v>51150</v>
      </c>
      <c r="S92" s="34">
        <f t="shared" si="223"/>
        <v>51514</v>
      </c>
      <c r="T92" s="34">
        <f t="shared" ref="T92:AC92" si="224">T88+6</f>
        <v>51885</v>
      </c>
      <c r="U92" s="34">
        <f t="shared" si="224"/>
        <v>52249</v>
      </c>
      <c r="V92" s="34">
        <f t="shared" si="224"/>
        <v>52613</v>
      </c>
      <c r="W92" s="34">
        <f t="shared" si="224"/>
        <v>52977</v>
      </c>
      <c r="X92" s="34">
        <f t="shared" si="224"/>
        <v>53341</v>
      </c>
      <c r="Y92" s="34">
        <f t="shared" si="224"/>
        <v>53705</v>
      </c>
      <c r="Z92" s="34">
        <f t="shared" si="224"/>
        <v>54076</v>
      </c>
      <c r="AA92" s="34">
        <f t="shared" si="224"/>
        <v>54440</v>
      </c>
      <c r="AB92" s="34">
        <f t="shared" si="224"/>
        <v>54804</v>
      </c>
      <c r="AC92" s="34">
        <f t="shared" si="224"/>
        <v>55168</v>
      </c>
    </row>
    <row r="93" spans="1:29" x14ac:dyDescent="0.25">
      <c r="A93" s="48" t="s">
        <v>12</v>
      </c>
      <c r="B93" s="41">
        <f t="shared" ref="B93:E93" si="225">B88+13</f>
        <v>45312</v>
      </c>
      <c r="C93" s="34">
        <f t="shared" si="225"/>
        <v>45683</v>
      </c>
      <c r="D93" s="34">
        <f t="shared" si="225"/>
        <v>46047</v>
      </c>
      <c r="E93" s="34">
        <f t="shared" si="225"/>
        <v>46411</v>
      </c>
      <c r="F93" s="34">
        <f t="shared" ref="F93:S93" si="226">F88+13</f>
        <v>46775</v>
      </c>
      <c r="G93" s="34">
        <f t="shared" si="226"/>
        <v>47139</v>
      </c>
      <c r="H93" s="34">
        <f t="shared" si="226"/>
        <v>47503</v>
      </c>
      <c r="I93" s="34">
        <f t="shared" si="226"/>
        <v>47874</v>
      </c>
      <c r="J93" s="34">
        <f t="shared" si="226"/>
        <v>48238</v>
      </c>
      <c r="K93" s="34">
        <f t="shared" si="226"/>
        <v>48602</v>
      </c>
      <c r="L93" s="34">
        <f t="shared" si="226"/>
        <v>48966</v>
      </c>
      <c r="M93" s="34">
        <f t="shared" si="226"/>
        <v>49330</v>
      </c>
      <c r="N93" s="34">
        <f t="shared" si="226"/>
        <v>49694</v>
      </c>
      <c r="O93" s="34">
        <f t="shared" si="226"/>
        <v>50065</v>
      </c>
      <c r="P93" s="34">
        <f t="shared" si="226"/>
        <v>50429</v>
      </c>
      <c r="Q93" s="34">
        <f t="shared" si="226"/>
        <v>50793</v>
      </c>
      <c r="R93" s="34">
        <f t="shared" si="226"/>
        <v>51157</v>
      </c>
      <c r="S93" s="34">
        <f t="shared" si="226"/>
        <v>51521</v>
      </c>
      <c r="T93" s="34">
        <f t="shared" ref="T93:AC93" si="227">T88+13</f>
        <v>51892</v>
      </c>
      <c r="U93" s="34">
        <f t="shared" si="227"/>
        <v>52256</v>
      </c>
      <c r="V93" s="34">
        <f t="shared" si="227"/>
        <v>52620</v>
      </c>
      <c r="W93" s="34">
        <f t="shared" si="227"/>
        <v>52984</v>
      </c>
      <c r="X93" s="34">
        <f t="shared" si="227"/>
        <v>53348</v>
      </c>
      <c r="Y93" s="34">
        <f t="shared" si="227"/>
        <v>53712</v>
      </c>
      <c r="Z93" s="34">
        <f t="shared" si="227"/>
        <v>54083</v>
      </c>
      <c r="AA93" s="34">
        <f t="shared" si="227"/>
        <v>54447</v>
      </c>
      <c r="AB93" s="34">
        <f t="shared" si="227"/>
        <v>54811</v>
      </c>
      <c r="AC93" s="34">
        <f t="shared" si="227"/>
        <v>55175</v>
      </c>
    </row>
    <row r="94" spans="1:29" x14ac:dyDescent="0.25">
      <c r="A94" s="48" t="s">
        <v>13</v>
      </c>
      <c r="B94" s="41">
        <f t="shared" ref="B94:E94" si="228">B88+20</f>
        <v>45319</v>
      </c>
      <c r="C94" s="34">
        <f t="shared" si="228"/>
        <v>45690</v>
      </c>
      <c r="D94" s="34">
        <f t="shared" si="228"/>
        <v>46054</v>
      </c>
      <c r="E94" s="34">
        <f t="shared" si="228"/>
        <v>46418</v>
      </c>
      <c r="F94" s="34">
        <f t="shared" ref="F94:S94" si="229">F88+20</f>
        <v>46782</v>
      </c>
      <c r="G94" s="34">
        <f t="shared" si="229"/>
        <v>47146</v>
      </c>
      <c r="H94" s="34">
        <f t="shared" si="229"/>
        <v>47510</v>
      </c>
      <c r="I94" s="34">
        <f t="shared" si="229"/>
        <v>47881</v>
      </c>
      <c r="J94" s="34">
        <f t="shared" si="229"/>
        <v>48245</v>
      </c>
      <c r="K94" s="34">
        <f t="shared" si="229"/>
        <v>48609</v>
      </c>
      <c r="L94" s="34">
        <f t="shared" si="229"/>
        <v>48973</v>
      </c>
      <c r="M94" s="34">
        <f t="shared" si="229"/>
        <v>49337</v>
      </c>
      <c r="N94" s="34">
        <f t="shared" si="229"/>
        <v>49701</v>
      </c>
      <c r="O94" s="34">
        <f t="shared" si="229"/>
        <v>50072</v>
      </c>
      <c r="P94" s="34">
        <f t="shared" si="229"/>
        <v>50436</v>
      </c>
      <c r="Q94" s="34">
        <f t="shared" si="229"/>
        <v>50800</v>
      </c>
      <c r="R94" s="34">
        <f t="shared" si="229"/>
        <v>51164</v>
      </c>
      <c r="S94" s="34">
        <f t="shared" si="229"/>
        <v>51528</v>
      </c>
      <c r="T94" s="34">
        <f t="shared" ref="T94:AC94" si="230">T88+20</f>
        <v>51899</v>
      </c>
      <c r="U94" s="34">
        <f t="shared" si="230"/>
        <v>52263</v>
      </c>
      <c r="V94" s="34">
        <f t="shared" si="230"/>
        <v>52627</v>
      </c>
      <c r="W94" s="34">
        <f t="shared" si="230"/>
        <v>52991</v>
      </c>
      <c r="X94" s="34">
        <f t="shared" si="230"/>
        <v>53355</v>
      </c>
      <c r="Y94" s="34">
        <f t="shared" si="230"/>
        <v>53719</v>
      </c>
      <c r="Z94" s="34">
        <f t="shared" si="230"/>
        <v>54090</v>
      </c>
      <c r="AA94" s="34">
        <f t="shared" si="230"/>
        <v>54454</v>
      </c>
      <c r="AB94" s="34">
        <f t="shared" si="230"/>
        <v>54818</v>
      </c>
      <c r="AC94" s="34">
        <f t="shared" si="230"/>
        <v>55182</v>
      </c>
    </row>
    <row r="95" spans="1:29" x14ac:dyDescent="0.25">
      <c r="A95" s="48" t="s">
        <v>14</v>
      </c>
      <c r="B95" s="41">
        <f t="shared" ref="B95:E95" si="231">B88+27</f>
        <v>45326</v>
      </c>
      <c r="C95" s="34">
        <f t="shared" si="231"/>
        <v>45697</v>
      </c>
      <c r="D95" s="34">
        <f t="shared" si="231"/>
        <v>46061</v>
      </c>
      <c r="E95" s="34">
        <f t="shared" si="231"/>
        <v>46425</v>
      </c>
      <c r="F95" s="34">
        <f t="shared" ref="F95:S95" si="232">F88+27</f>
        <v>46789</v>
      </c>
      <c r="G95" s="34">
        <f t="shared" si="232"/>
        <v>47153</v>
      </c>
      <c r="H95" s="34">
        <f t="shared" si="232"/>
        <v>47517</v>
      </c>
      <c r="I95" s="34">
        <f t="shared" si="232"/>
        <v>47888</v>
      </c>
      <c r="J95" s="34">
        <f t="shared" si="232"/>
        <v>48252</v>
      </c>
      <c r="K95" s="34">
        <f t="shared" si="232"/>
        <v>48616</v>
      </c>
      <c r="L95" s="34">
        <f t="shared" si="232"/>
        <v>48980</v>
      </c>
      <c r="M95" s="34">
        <f t="shared" si="232"/>
        <v>49344</v>
      </c>
      <c r="N95" s="34">
        <f t="shared" si="232"/>
        <v>49708</v>
      </c>
      <c r="O95" s="34">
        <f t="shared" si="232"/>
        <v>50079</v>
      </c>
      <c r="P95" s="34">
        <f t="shared" si="232"/>
        <v>50443</v>
      </c>
      <c r="Q95" s="34">
        <f t="shared" si="232"/>
        <v>50807</v>
      </c>
      <c r="R95" s="34">
        <f t="shared" si="232"/>
        <v>51171</v>
      </c>
      <c r="S95" s="34">
        <f t="shared" si="232"/>
        <v>51535</v>
      </c>
      <c r="T95" s="34">
        <f t="shared" ref="T95:AC95" si="233">T88+27</f>
        <v>51906</v>
      </c>
      <c r="U95" s="34">
        <f t="shared" si="233"/>
        <v>52270</v>
      </c>
      <c r="V95" s="34">
        <f t="shared" si="233"/>
        <v>52634</v>
      </c>
      <c r="W95" s="34">
        <f t="shared" si="233"/>
        <v>52998</v>
      </c>
      <c r="X95" s="34">
        <f t="shared" si="233"/>
        <v>53362</v>
      </c>
      <c r="Y95" s="34">
        <f t="shared" si="233"/>
        <v>53726</v>
      </c>
      <c r="Z95" s="34">
        <f t="shared" si="233"/>
        <v>54097</v>
      </c>
      <c r="AA95" s="34">
        <f t="shared" si="233"/>
        <v>54461</v>
      </c>
      <c r="AB95" s="34">
        <f t="shared" si="233"/>
        <v>54825</v>
      </c>
      <c r="AC95" s="34">
        <f t="shared" si="233"/>
        <v>55189</v>
      </c>
    </row>
    <row r="96" spans="1:29" x14ac:dyDescent="0.25">
      <c r="A96" s="48" t="s">
        <v>106</v>
      </c>
      <c r="B96" s="41">
        <f>B88+27</f>
        <v>45326</v>
      </c>
      <c r="C96" s="34">
        <f>C88+27</f>
        <v>45697</v>
      </c>
      <c r="D96" s="34">
        <f>D88+27</f>
        <v>46061</v>
      </c>
      <c r="E96" s="34">
        <f>E88+27</f>
        <v>46425</v>
      </c>
      <c r="F96" s="34">
        <f t="shared" ref="F96:S96" si="234">F88+27</f>
        <v>46789</v>
      </c>
      <c r="G96" s="34">
        <f t="shared" si="234"/>
        <v>47153</v>
      </c>
      <c r="H96" s="34">
        <f t="shared" si="234"/>
        <v>47517</v>
      </c>
      <c r="I96" s="34">
        <f t="shared" si="234"/>
        <v>47888</v>
      </c>
      <c r="J96" s="34">
        <f t="shared" si="234"/>
        <v>48252</v>
      </c>
      <c r="K96" s="34">
        <f t="shared" si="234"/>
        <v>48616</v>
      </c>
      <c r="L96" s="34">
        <f t="shared" si="234"/>
        <v>48980</v>
      </c>
      <c r="M96" s="34">
        <f t="shared" si="234"/>
        <v>49344</v>
      </c>
      <c r="N96" s="34">
        <f t="shared" si="234"/>
        <v>49708</v>
      </c>
      <c r="O96" s="34">
        <f t="shared" si="234"/>
        <v>50079</v>
      </c>
      <c r="P96" s="34">
        <f t="shared" si="234"/>
        <v>50443</v>
      </c>
      <c r="Q96" s="34">
        <f t="shared" si="234"/>
        <v>50807</v>
      </c>
      <c r="R96" s="34">
        <f t="shared" si="234"/>
        <v>51171</v>
      </c>
      <c r="S96" s="34">
        <f t="shared" si="234"/>
        <v>51535</v>
      </c>
      <c r="T96" s="34">
        <f t="shared" ref="T96:AC96" si="235">T88+27</f>
        <v>51906</v>
      </c>
      <c r="U96" s="34">
        <f t="shared" si="235"/>
        <v>52270</v>
      </c>
      <c r="V96" s="34">
        <f t="shared" si="235"/>
        <v>52634</v>
      </c>
      <c r="W96" s="34">
        <f t="shared" si="235"/>
        <v>52998</v>
      </c>
      <c r="X96" s="34">
        <f t="shared" si="235"/>
        <v>53362</v>
      </c>
      <c r="Y96" s="34">
        <f t="shared" si="235"/>
        <v>53726</v>
      </c>
      <c r="Z96" s="34">
        <f t="shared" si="235"/>
        <v>54097</v>
      </c>
      <c r="AA96" s="34">
        <f t="shared" si="235"/>
        <v>54461</v>
      </c>
      <c r="AB96" s="34">
        <f t="shared" si="235"/>
        <v>54825</v>
      </c>
      <c r="AC96" s="34">
        <f t="shared" si="235"/>
        <v>55189</v>
      </c>
    </row>
    <row r="97" spans="1:31" x14ac:dyDescent="0.25">
      <c r="A97" s="48" t="s">
        <v>9</v>
      </c>
      <c r="B97" s="41">
        <f t="shared" ref="B97:E97" si="236">B88+62</f>
        <v>45361</v>
      </c>
      <c r="C97" s="34">
        <f t="shared" si="236"/>
        <v>45732</v>
      </c>
      <c r="D97" s="34">
        <f t="shared" si="236"/>
        <v>46096</v>
      </c>
      <c r="E97" s="34">
        <f t="shared" si="236"/>
        <v>46460</v>
      </c>
      <c r="F97" s="34">
        <f t="shared" ref="F97:S97" si="237">F88+62</f>
        <v>46824</v>
      </c>
      <c r="G97" s="34">
        <f t="shared" si="237"/>
        <v>47188</v>
      </c>
      <c r="H97" s="34">
        <f t="shared" si="237"/>
        <v>47552</v>
      </c>
      <c r="I97" s="34">
        <f t="shared" si="237"/>
        <v>47923</v>
      </c>
      <c r="J97" s="34">
        <f t="shared" si="237"/>
        <v>48287</v>
      </c>
      <c r="K97" s="34">
        <f t="shared" si="237"/>
        <v>48651</v>
      </c>
      <c r="L97" s="34">
        <f t="shared" si="237"/>
        <v>49015</v>
      </c>
      <c r="M97" s="34">
        <f t="shared" si="237"/>
        <v>49379</v>
      </c>
      <c r="N97" s="34">
        <f t="shared" si="237"/>
        <v>49743</v>
      </c>
      <c r="O97" s="34">
        <f t="shared" si="237"/>
        <v>50114</v>
      </c>
      <c r="P97" s="34">
        <f t="shared" si="237"/>
        <v>50478</v>
      </c>
      <c r="Q97" s="34">
        <f t="shared" si="237"/>
        <v>50842</v>
      </c>
      <c r="R97" s="34">
        <f t="shared" si="237"/>
        <v>51206</v>
      </c>
      <c r="S97" s="34">
        <f t="shared" si="237"/>
        <v>51570</v>
      </c>
      <c r="T97" s="34">
        <f t="shared" ref="T97:AC97" si="238">T88+62</f>
        <v>51941</v>
      </c>
      <c r="U97" s="34">
        <f t="shared" si="238"/>
        <v>52305</v>
      </c>
      <c r="V97" s="34">
        <f t="shared" si="238"/>
        <v>52669</v>
      </c>
      <c r="W97" s="34">
        <f t="shared" si="238"/>
        <v>53033</v>
      </c>
      <c r="X97" s="34">
        <f t="shared" si="238"/>
        <v>53397</v>
      </c>
      <c r="Y97" s="34">
        <f t="shared" si="238"/>
        <v>53761</v>
      </c>
      <c r="Z97" s="34">
        <f t="shared" si="238"/>
        <v>54132</v>
      </c>
      <c r="AA97" s="34">
        <f t="shared" si="238"/>
        <v>54496</v>
      </c>
      <c r="AB97" s="34">
        <f t="shared" si="238"/>
        <v>54860</v>
      </c>
      <c r="AC97" s="34">
        <f t="shared" si="238"/>
        <v>55224</v>
      </c>
    </row>
    <row r="98" spans="1:31" x14ac:dyDescent="0.25">
      <c r="A98" s="48" t="s">
        <v>15</v>
      </c>
      <c r="B98" s="41">
        <f t="shared" ref="B98" si="239">B88+11</f>
        <v>45310</v>
      </c>
      <c r="C98" s="94">
        <f>C88+25</f>
        <v>45695</v>
      </c>
      <c r="D98" s="34">
        <f>D88+25</f>
        <v>46059</v>
      </c>
      <c r="E98" s="34">
        <f t="shared" ref="E98:AC98" si="240">E88+25</f>
        <v>46423</v>
      </c>
      <c r="F98" s="34">
        <f t="shared" si="240"/>
        <v>46787</v>
      </c>
      <c r="G98" s="34">
        <f t="shared" si="240"/>
        <v>47151</v>
      </c>
      <c r="H98" s="34">
        <f t="shared" si="240"/>
        <v>47515</v>
      </c>
      <c r="I98" s="34">
        <f t="shared" si="240"/>
        <v>47886</v>
      </c>
      <c r="J98" s="34">
        <f t="shared" si="240"/>
        <v>48250</v>
      </c>
      <c r="K98" s="34">
        <f t="shared" si="240"/>
        <v>48614</v>
      </c>
      <c r="L98" s="34">
        <f t="shared" si="240"/>
        <v>48978</v>
      </c>
      <c r="M98" s="34">
        <f t="shared" si="240"/>
        <v>49342</v>
      </c>
      <c r="N98" s="34">
        <f t="shared" si="240"/>
        <v>49706</v>
      </c>
      <c r="O98" s="34">
        <f t="shared" si="240"/>
        <v>50077</v>
      </c>
      <c r="P98" s="34">
        <f t="shared" si="240"/>
        <v>50441</v>
      </c>
      <c r="Q98" s="34">
        <f t="shared" si="240"/>
        <v>50805</v>
      </c>
      <c r="R98" s="34">
        <f t="shared" si="240"/>
        <v>51169</v>
      </c>
      <c r="S98" s="34">
        <f t="shared" si="240"/>
        <v>51533</v>
      </c>
      <c r="T98" s="34">
        <f t="shared" si="240"/>
        <v>51904</v>
      </c>
      <c r="U98" s="34">
        <f t="shared" si="240"/>
        <v>52268</v>
      </c>
      <c r="V98" s="34">
        <f t="shared" si="240"/>
        <v>52632</v>
      </c>
      <c r="W98" s="34">
        <f t="shared" si="240"/>
        <v>52996</v>
      </c>
      <c r="X98" s="34">
        <f t="shared" si="240"/>
        <v>53360</v>
      </c>
      <c r="Y98" s="34">
        <f t="shared" si="240"/>
        <v>53724</v>
      </c>
      <c r="Z98" s="34">
        <f t="shared" si="240"/>
        <v>54095</v>
      </c>
      <c r="AA98" s="34">
        <f t="shared" si="240"/>
        <v>54459</v>
      </c>
      <c r="AB98" s="34">
        <f t="shared" si="240"/>
        <v>54823</v>
      </c>
      <c r="AC98" s="34">
        <f t="shared" si="240"/>
        <v>55187</v>
      </c>
    </row>
    <row r="99" spans="1:31" x14ac:dyDescent="0.25">
      <c r="A99" s="127" t="s">
        <v>177</v>
      </c>
      <c r="B99" s="41">
        <f>B100-1</f>
        <v>45298</v>
      </c>
      <c r="C99" s="41">
        <f t="shared" ref="C99" si="241">C100-1</f>
        <v>45669</v>
      </c>
      <c r="D99" s="41">
        <f t="shared" ref="D99" si="242">D100-1</f>
        <v>46033</v>
      </c>
      <c r="E99" s="41">
        <f t="shared" ref="E99" si="243">E100-1</f>
        <v>46397</v>
      </c>
      <c r="F99" s="41">
        <f t="shared" ref="F99" si="244">F100-1</f>
        <v>46761</v>
      </c>
      <c r="G99" s="41">
        <f t="shared" ref="G99" si="245">G100-1</f>
        <v>47125</v>
      </c>
      <c r="H99" s="41">
        <f t="shared" ref="H99" si="246">H100-1</f>
        <v>47489</v>
      </c>
      <c r="I99" s="41">
        <f t="shared" ref="I99" si="247">I100-1</f>
        <v>47860</v>
      </c>
      <c r="J99" s="41">
        <f t="shared" ref="J99" si="248">J100-1</f>
        <v>48224</v>
      </c>
      <c r="K99" s="41">
        <f t="shared" ref="K99" si="249">K100-1</f>
        <v>48588</v>
      </c>
      <c r="L99" s="41">
        <f t="shared" ref="L99" si="250">L100-1</f>
        <v>48952</v>
      </c>
      <c r="M99" s="41">
        <f t="shared" ref="M99" si="251">M100-1</f>
        <v>49316</v>
      </c>
      <c r="N99" s="41">
        <f t="shared" ref="N99" si="252">N100-1</f>
        <v>49680</v>
      </c>
      <c r="O99" s="41">
        <f t="shared" ref="O99" si="253">O100-1</f>
        <v>50051</v>
      </c>
      <c r="P99" s="41">
        <f t="shared" ref="P99" si="254">P100-1</f>
        <v>50415</v>
      </c>
      <c r="Q99" s="41">
        <f t="shared" ref="Q99" si="255">Q100-1</f>
        <v>50779</v>
      </c>
      <c r="R99" s="41">
        <f t="shared" ref="R99" si="256">R100-1</f>
        <v>51143</v>
      </c>
      <c r="S99" s="41">
        <f t="shared" ref="S99" si="257">S100-1</f>
        <v>51507</v>
      </c>
      <c r="T99" s="41">
        <f t="shared" ref="T99" si="258">T100-1</f>
        <v>51878</v>
      </c>
      <c r="U99" s="41">
        <f t="shared" ref="U99" si="259">U100-1</f>
        <v>52242</v>
      </c>
      <c r="V99" s="41">
        <f t="shared" ref="V99" si="260">V100-1</f>
        <v>52606</v>
      </c>
      <c r="W99" s="41">
        <f t="shared" ref="W99" si="261">W100-1</f>
        <v>52970</v>
      </c>
      <c r="X99" s="41">
        <f t="shared" ref="X99" si="262">X100-1</f>
        <v>53334</v>
      </c>
      <c r="Y99" s="41">
        <f t="shared" ref="Y99" si="263">Y100-1</f>
        <v>53698</v>
      </c>
      <c r="Z99" s="41">
        <f t="shared" ref="Z99" si="264">Z100-1</f>
        <v>54069</v>
      </c>
      <c r="AA99" s="41">
        <f t="shared" ref="AA99" si="265">AA100-1</f>
        <v>54433</v>
      </c>
      <c r="AB99" s="41">
        <f t="shared" ref="AB99" si="266">AB100-1</f>
        <v>54797</v>
      </c>
      <c r="AC99" s="41">
        <f t="shared" ref="AC99" si="267">AC100-1</f>
        <v>55161</v>
      </c>
    </row>
    <row r="100" spans="1:31" x14ac:dyDescent="0.25">
      <c r="A100" s="48" t="s">
        <v>110</v>
      </c>
      <c r="B100" s="41">
        <f t="shared" ref="B100:E100" si="268">B88</f>
        <v>45299</v>
      </c>
      <c r="C100" s="34">
        <f t="shared" si="268"/>
        <v>45670</v>
      </c>
      <c r="D100" s="34">
        <f t="shared" si="268"/>
        <v>46034</v>
      </c>
      <c r="E100" s="34">
        <f t="shared" si="268"/>
        <v>46398</v>
      </c>
      <c r="F100" s="34">
        <f t="shared" ref="F100:S100" si="269">F88</f>
        <v>46762</v>
      </c>
      <c r="G100" s="34">
        <f t="shared" si="269"/>
        <v>47126</v>
      </c>
      <c r="H100" s="34">
        <f t="shared" si="269"/>
        <v>47490</v>
      </c>
      <c r="I100" s="34">
        <f t="shared" si="269"/>
        <v>47861</v>
      </c>
      <c r="J100" s="34">
        <f t="shared" si="269"/>
        <v>48225</v>
      </c>
      <c r="K100" s="34">
        <f t="shared" si="269"/>
        <v>48589</v>
      </c>
      <c r="L100" s="34">
        <f t="shared" si="269"/>
        <v>48953</v>
      </c>
      <c r="M100" s="34">
        <f t="shared" si="269"/>
        <v>49317</v>
      </c>
      <c r="N100" s="34">
        <f t="shared" si="269"/>
        <v>49681</v>
      </c>
      <c r="O100" s="34">
        <f t="shared" si="269"/>
        <v>50052</v>
      </c>
      <c r="P100" s="34">
        <f t="shared" si="269"/>
        <v>50416</v>
      </c>
      <c r="Q100" s="34">
        <f t="shared" si="269"/>
        <v>50780</v>
      </c>
      <c r="R100" s="34">
        <f t="shared" si="269"/>
        <v>51144</v>
      </c>
      <c r="S100" s="34">
        <f t="shared" si="269"/>
        <v>51508</v>
      </c>
      <c r="T100" s="34">
        <f t="shared" ref="T100:AC100" si="270">T88</f>
        <v>51879</v>
      </c>
      <c r="U100" s="34">
        <f t="shared" si="270"/>
        <v>52243</v>
      </c>
      <c r="V100" s="34">
        <f t="shared" si="270"/>
        <v>52607</v>
      </c>
      <c r="W100" s="34">
        <f t="shared" si="270"/>
        <v>52971</v>
      </c>
      <c r="X100" s="34">
        <f t="shared" si="270"/>
        <v>53335</v>
      </c>
      <c r="Y100" s="34">
        <f t="shared" si="270"/>
        <v>53699</v>
      </c>
      <c r="Z100" s="34">
        <f t="shared" si="270"/>
        <v>54070</v>
      </c>
      <c r="AA100" s="34">
        <f t="shared" si="270"/>
        <v>54434</v>
      </c>
      <c r="AB100" s="34">
        <f t="shared" si="270"/>
        <v>54798</v>
      </c>
      <c r="AC100" s="34">
        <f t="shared" si="270"/>
        <v>55162</v>
      </c>
    </row>
    <row r="101" spans="1:31" s="33" customFormat="1" x14ac:dyDescent="0.25">
      <c r="A101" s="127" t="s">
        <v>182</v>
      </c>
      <c r="B101" s="46">
        <f>B100+6</f>
        <v>45305</v>
      </c>
      <c r="C101" s="46">
        <f t="shared" ref="C101" si="271">C100+6</f>
        <v>45676</v>
      </c>
      <c r="D101" s="46">
        <f t="shared" ref="D101" si="272">D100+6</f>
        <v>46040</v>
      </c>
      <c r="E101" s="46">
        <f t="shared" ref="E101" si="273">E100+6</f>
        <v>46404</v>
      </c>
      <c r="F101" s="46">
        <f t="shared" ref="F101" si="274">F100+6</f>
        <v>46768</v>
      </c>
      <c r="G101" s="46">
        <f t="shared" ref="G101" si="275">G100+6</f>
        <v>47132</v>
      </c>
      <c r="H101" s="46">
        <f t="shared" ref="H101" si="276">H100+6</f>
        <v>47496</v>
      </c>
      <c r="I101" s="46">
        <f t="shared" ref="I101" si="277">I100+6</f>
        <v>47867</v>
      </c>
      <c r="J101" s="46">
        <f t="shared" ref="J101" si="278">J100+6</f>
        <v>48231</v>
      </c>
      <c r="K101" s="46">
        <f t="shared" ref="K101" si="279">K100+6</f>
        <v>48595</v>
      </c>
      <c r="L101" s="46">
        <f t="shared" ref="L101" si="280">L100+6</f>
        <v>48959</v>
      </c>
      <c r="M101" s="46">
        <f t="shared" ref="M101" si="281">M100+6</f>
        <v>49323</v>
      </c>
      <c r="N101" s="46">
        <f t="shared" ref="N101" si="282">N100+6</f>
        <v>49687</v>
      </c>
      <c r="O101" s="46">
        <f t="shared" ref="O101" si="283">O100+6</f>
        <v>50058</v>
      </c>
      <c r="P101" s="46">
        <f t="shared" ref="P101" si="284">P100+6</f>
        <v>50422</v>
      </c>
      <c r="Q101" s="46">
        <f t="shared" ref="Q101" si="285">Q100+6</f>
        <v>50786</v>
      </c>
      <c r="R101" s="46">
        <f t="shared" ref="R101" si="286">R100+6</f>
        <v>51150</v>
      </c>
      <c r="S101" s="46">
        <f t="shared" ref="S101" si="287">S100+6</f>
        <v>51514</v>
      </c>
      <c r="T101" s="46">
        <f t="shared" ref="T101" si="288">T100+6</f>
        <v>51885</v>
      </c>
      <c r="U101" s="46">
        <f t="shared" ref="U101" si="289">U100+6</f>
        <v>52249</v>
      </c>
      <c r="V101" s="46">
        <f t="shared" ref="V101" si="290">V100+6</f>
        <v>52613</v>
      </c>
      <c r="W101" s="46">
        <f t="shared" ref="W101" si="291">W100+6</f>
        <v>52977</v>
      </c>
      <c r="X101" s="46">
        <f t="shared" ref="X101" si="292">X100+6</f>
        <v>53341</v>
      </c>
      <c r="Y101" s="46">
        <f t="shared" ref="Y101" si="293">Y100+6</f>
        <v>53705</v>
      </c>
      <c r="Z101" s="46">
        <f t="shared" ref="Z101" si="294">Z100+6</f>
        <v>54076</v>
      </c>
      <c r="AA101" s="46">
        <f t="shared" ref="AA101" si="295">AA100+6</f>
        <v>54440</v>
      </c>
      <c r="AB101" s="46">
        <f t="shared" ref="AB101" si="296">AB100+6</f>
        <v>54804</v>
      </c>
      <c r="AC101" s="46">
        <f t="shared" ref="AC101" si="297">AC100+6</f>
        <v>55168</v>
      </c>
    </row>
    <row r="102" spans="1:31" s="33" customFormat="1" x14ac:dyDescent="0.25">
      <c r="A102" s="127" t="s">
        <v>183</v>
      </c>
      <c r="B102" s="136">
        <f>B100+13</f>
        <v>45312</v>
      </c>
      <c r="C102" s="136">
        <f t="shared" ref="C102:AC102" si="298">C100+13</f>
        <v>45683</v>
      </c>
      <c r="D102" s="136">
        <f t="shared" si="298"/>
        <v>46047</v>
      </c>
      <c r="E102" s="136">
        <f t="shared" si="298"/>
        <v>46411</v>
      </c>
      <c r="F102" s="136">
        <f t="shared" si="298"/>
        <v>46775</v>
      </c>
      <c r="G102" s="136">
        <f t="shared" si="298"/>
        <v>47139</v>
      </c>
      <c r="H102" s="136">
        <f t="shared" si="298"/>
        <v>47503</v>
      </c>
      <c r="I102" s="136">
        <f t="shared" si="298"/>
        <v>47874</v>
      </c>
      <c r="J102" s="136">
        <f t="shared" si="298"/>
        <v>48238</v>
      </c>
      <c r="K102" s="136">
        <f t="shared" si="298"/>
        <v>48602</v>
      </c>
      <c r="L102" s="136">
        <f t="shared" si="298"/>
        <v>48966</v>
      </c>
      <c r="M102" s="136">
        <f t="shared" si="298"/>
        <v>49330</v>
      </c>
      <c r="N102" s="136">
        <f t="shared" si="298"/>
        <v>49694</v>
      </c>
      <c r="O102" s="136">
        <f t="shared" si="298"/>
        <v>50065</v>
      </c>
      <c r="P102" s="136">
        <f t="shared" si="298"/>
        <v>50429</v>
      </c>
      <c r="Q102" s="136">
        <f t="shared" si="298"/>
        <v>50793</v>
      </c>
      <c r="R102" s="136">
        <f t="shared" si="298"/>
        <v>51157</v>
      </c>
      <c r="S102" s="136">
        <f t="shared" si="298"/>
        <v>51521</v>
      </c>
      <c r="T102" s="136">
        <f t="shared" si="298"/>
        <v>51892</v>
      </c>
      <c r="U102" s="136">
        <f t="shared" si="298"/>
        <v>52256</v>
      </c>
      <c r="V102" s="136">
        <f t="shared" si="298"/>
        <v>52620</v>
      </c>
      <c r="W102" s="136">
        <f t="shared" si="298"/>
        <v>52984</v>
      </c>
      <c r="X102" s="136">
        <f t="shared" si="298"/>
        <v>53348</v>
      </c>
      <c r="Y102" s="136">
        <f t="shared" si="298"/>
        <v>53712</v>
      </c>
      <c r="Z102" s="136">
        <f t="shared" si="298"/>
        <v>54083</v>
      </c>
      <c r="AA102" s="136">
        <f t="shared" si="298"/>
        <v>54447</v>
      </c>
      <c r="AB102" s="136">
        <f t="shared" si="298"/>
        <v>54811</v>
      </c>
      <c r="AC102" s="136">
        <f t="shared" si="298"/>
        <v>55175</v>
      </c>
    </row>
    <row r="103" spans="1:31" s="33" customFormat="1" x14ac:dyDescent="0.25">
      <c r="A103" s="127" t="s">
        <v>168</v>
      </c>
      <c r="B103" s="132" t="s">
        <v>170</v>
      </c>
      <c r="C103" s="142">
        <f t="shared" ref="C103:AC103" si="299">C100+11</f>
        <v>45681</v>
      </c>
      <c r="D103" s="128">
        <f t="shared" si="299"/>
        <v>46045</v>
      </c>
      <c r="E103" s="128">
        <f t="shared" si="299"/>
        <v>46409</v>
      </c>
      <c r="F103" s="128">
        <f t="shared" si="299"/>
        <v>46773</v>
      </c>
      <c r="G103" s="128">
        <f t="shared" si="299"/>
        <v>47137</v>
      </c>
      <c r="H103" s="128">
        <f t="shared" si="299"/>
        <v>47501</v>
      </c>
      <c r="I103" s="128">
        <f t="shared" si="299"/>
        <v>47872</v>
      </c>
      <c r="J103" s="128">
        <f t="shared" si="299"/>
        <v>48236</v>
      </c>
      <c r="K103" s="128">
        <f t="shared" si="299"/>
        <v>48600</v>
      </c>
      <c r="L103" s="128">
        <f t="shared" si="299"/>
        <v>48964</v>
      </c>
      <c r="M103" s="128">
        <f t="shared" si="299"/>
        <v>49328</v>
      </c>
      <c r="N103" s="128">
        <f t="shared" si="299"/>
        <v>49692</v>
      </c>
      <c r="O103" s="128">
        <f t="shared" si="299"/>
        <v>50063</v>
      </c>
      <c r="P103" s="128">
        <f t="shared" si="299"/>
        <v>50427</v>
      </c>
      <c r="Q103" s="128">
        <f t="shared" si="299"/>
        <v>50791</v>
      </c>
      <c r="R103" s="128">
        <f t="shared" si="299"/>
        <v>51155</v>
      </c>
      <c r="S103" s="128">
        <f t="shared" si="299"/>
        <v>51519</v>
      </c>
      <c r="T103" s="128">
        <f t="shared" si="299"/>
        <v>51890</v>
      </c>
      <c r="U103" s="128">
        <f t="shared" si="299"/>
        <v>52254</v>
      </c>
      <c r="V103" s="128">
        <f t="shared" si="299"/>
        <v>52618</v>
      </c>
      <c r="W103" s="128">
        <f t="shared" si="299"/>
        <v>52982</v>
      </c>
      <c r="X103" s="128">
        <f t="shared" si="299"/>
        <v>53346</v>
      </c>
      <c r="Y103" s="128">
        <f t="shared" si="299"/>
        <v>53710</v>
      </c>
      <c r="Z103" s="128">
        <f t="shared" si="299"/>
        <v>54081</v>
      </c>
      <c r="AA103" s="128">
        <f t="shared" si="299"/>
        <v>54445</v>
      </c>
      <c r="AB103" s="128">
        <f t="shared" si="299"/>
        <v>54809</v>
      </c>
      <c r="AC103" s="128">
        <f t="shared" si="299"/>
        <v>55173</v>
      </c>
      <c r="AD103" s="129"/>
      <c r="AE103" s="130"/>
    </row>
    <row r="104" spans="1:31" x14ac:dyDescent="0.25">
      <c r="A104" s="48" t="s">
        <v>104</v>
      </c>
      <c r="B104" s="41">
        <f t="shared" ref="B104:AC104" si="300">B100+13</f>
        <v>45312</v>
      </c>
      <c r="C104" s="34">
        <f t="shared" si="300"/>
        <v>45683</v>
      </c>
      <c r="D104" s="34">
        <f t="shared" si="300"/>
        <v>46047</v>
      </c>
      <c r="E104" s="34">
        <f t="shared" si="300"/>
        <v>46411</v>
      </c>
      <c r="F104" s="34">
        <f t="shared" si="300"/>
        <v>46775</v>
      </c>
      <c r="G104" s="34">
        <f t="shared" si="300"/>
        <v>47139</v>
      </c>
      <c r="H104" s="34">
        <f t="shared" si="300"/>
        <v>47503</v>
      </c>
      <c r="I104" s="34">
        <f t="shared" si="300"/>
        <v>47874</v>
      </c>
      <c r="J104" s="34">
        <f t="shared" si="300"/>
        <v>48238</v>
      </c>
      <c r="K104" s="34">
        <f t="shared" si="300"/>
        <v>48602</v>
      </c>
      <c r="L104" s="34">
        <f t="shared" si="300"/>
        <v>48966</v>
      </c>
      <c r="M104" s="34">
        <f t="shared" si="300"/>
        <v>49330</v>
      </c>
      <c r="N104" s="34">
        <f t="shared" si="300"/>
        <v>49694</v>
      </c>
      <c r="O104" s="34">
        <f t="shared" si="300"/>
        <v>50065</v>
      </c>
      <c r="P104" s="34">
        <f t="shared" si="300"/>
        <v>50429</v>
      </c>
      <c r="Q104" s="34">
        <f t="shared" si="300"/>
        <v>50793</v>
      </c>
      <c r="R104" s="34">
        <f t="shared" si="300"/>
        <v>51157</v>
      </c>
      <c r="S104" s="34">
        <f t="shared" si="300"/>
        <v>51521</v>
      </c>
      <c r="T104" s="34">
        <f t="shared" si="300"/>
        <v>51892</v>
      </c>
      <c r="U104" s="34">
        <f t="shared" si="300"/>
        <v>52256</v>
      </c>
      <c r="V104" s="34">
        <f t="shared" si="300"/>
        <v>52620</v>
      </c>
      <c r="W104" s="34">
        <f t="shared" si="300"/>
        <v>52984</v>
      </c>
      <c r="X104" s="34">
        <f t="shared" si="300"/>
        <v>53348</v>
      </c>
      <c r="Y104" s="34">
        <f t="shared" si="300"/>
        <v>53712</v>
      </c>
      <c r="Z104" s="34">
        <f t="shared" si="300"/>
        <v>54083</v>
      </c>
      <c r="AA104" s="34">
        <f t="shared" si="300"/>
        <v>54447</v>
      </c>
      <c r="AB104" s="34">
        <f t="shared" si="300"/>
        <v>54811</v>
      </c>
      <c r="AC104" s="34">
        <f t="shared" si="300"/>
        <v>55175</v>
      </c>
    </row>
    <row r="105" spans="1:31" x14ac:dyDescent="0.25">
      <c r="A105" s="48" t="s">
        <v>102</v>
      </c>
      <c r="B105" s="41">
        <f t="shared" ref="B105:AC105" si="301">B100+30</f>
        <v>45329</v>
      </c>
      <c r="C105" s="34">
        <f t="shared" si="301"/>
        <v>45700</v>
      </c>
      <c r="D105" s="34">
        <f t="shared" si="301"/>
        <v>46064</v>
      </c>
      <c r="E105" s="34">
        <f t="shared" si="301"/>
        <v>46428</v>
      </c>
      <c r="F105" s="34">
        <f t="shared" si="301"/>
        <v>46792</v>
      </c>
      <c r="G105" s="34">
        <f t="shared" si="301"/>
        <v>47156</v>
      </c>
      <c r="H105" s="34">
        <f t="shared" si="301"/>
        <v>47520</v>
      </c>
      <c r="I105" s="34">
        <f t="shared" si="301"/>
        <v>47891</v>
      </c>
      <c r="J105" s="34">
        <f t="shared" si="301"/>
        <v>48255</v>
      </c>
      <c r="K105" s="34">
        <f t="shared" si="301"/>
        <v>48619</v>
      </c>
      <c r="L105" s="34">
        <f t="shared" si="301"/>
        <v>48983</v>
      </c>
      <c r="M105" s="34">
        <f t="shared" si="301"/>
        <v>49347</v>
      </c>
      <c r="N105" s="34">
        <f t="shared" si="301"/>
        <v>49711</v>
      </c>
      <c r="O105" s="34">
        <f t="shared" si="301"/>
        <v>50082</v>
      </c>
      <c r="P105" s="34">
        <f t="shared" si="301"/>
        <v>50446</v>
      </c>
      <c r="Q105" s="34">
        <f t="shared" si="301"/>
        <v>50810</v>
      </c>
      <c r="R105" s="34">
        <f t="shared" si="301"/>
        <v>51174</v>
      </c>
      <c r="S105" s="34">
        <f t="shared" si="301"/>
        <v>51538</v>
      </c>
      <c r="T105" s="34">
        <f t="shared" si="301"/>
        <v>51909</v>
      </c>
      <c r="U105" s="34">
        <f t="shared" si="301"/>
        <v>52273</v>
      </c>
      <c r="V105" s="34">
        <f t="shared" si="301"/>
        <v>52637</v>
      </c>
      <c r="W105" s="34">
        <f t="shared" si="301"/>
        <v>53001</v>
      </c>
      <c r="X105" s="34">
        <f t="shared" si="301"/>
        <v>53365</v>
      </c>
      <c r="Y105" s="34">
        <f t="shared" si="301"/>
        <v>53729</v>
      </c>
      <c r="Z105" s="34">
        <f t="shared" si="301"/>
        <v>54100</v>
      </c>
      <c r="AA105" s="34">
        <f t="shared" si="301"/>
        <v>54464</v>
      </c>
      <c r="AB105" s="34">
        <f t="shared" si="301"/>
        <v>54828</v>
      </c>
      <c r="AC105" s="34">
        <f t="shared" si="301"/>
        <v>55192</v>
      </c>
    </row>
    <row r="106" spans="1:31" x14ac:dyDescent="0.25">
      <c r="A106" s="48" t="s">
        <v>103</v>
      </c>
      <c r="B106" s="41">
        <f>B109-7</f>
        <v>45345</v>
      </c>
      <c r="C106" s="41">
        <f t="shared" ref="C106:AC106" si="302">C109-7</f>
        <v>45716</v>
      </c>
      <c r="D106" s="41">
        <f t="shared" si="302"/>
        <v>46080</v>
      </c>
      <c r="E106" s="41">
        <f t="shared" si="302"/>
        <v>46444</v>
      </c>
      <c r="F106" s="41">
        <f t="shared" si="302"/>
        <v>46808</v>
      </c>
      <c r="G106" s="41">
        <f t="shared" si="302"/>
        <v>47172</v>
      </c>
      <c r="H106" s="41">
        <f t="shared" si="302"/>
        <v>47536</v>
      </c>
      <c r="I106" s="41">
        <f t="shared" si="302"/>
        <v>47907</v>
      </c>
      <c r="J106" s="41">
        <f t="shared" si="302"/>
        <v>48271</v>
      </c>
      <c r="K106" s="41">
        <f t="shared" si="302"/>
        <v>48635</v>
      </c>
      <c r="L106" s="41">
        <f t="shared" si="302"/>
        <v>48999</v>
      </c>
      <c r="M106" s="41">
        <f t="shared" si="302"/>
        <v>49363</v>
      </c>
      <c r="N106" s="41">
        <f t="shared" si="302"/>
        <v>49727</v>
      </c>
      <c r="O106" s="41">
        <f t="shared" si="302"/>
        <v>50098</v>
      </c>
      <c r="P106" s="41">
        <f t="shared" si="302"/>
        <v>50462</v>
      </c>
      <c r="Q106" s="41">
        <f t="shared" si="302"/>
        <v>50826</v>
      </c>
      <c r="R106" s="41">
        <f t="shared" si="302"/>
        <v>51190</v>
      </c>
      <c r="S106" s="41">
        <f t="shared" si="302"/>
        <v>51554</v>
      </c>
      <c r="T106" s="41">
        <f t="shared" si="302"/>
        <v>51925</v>
      </c>
      <c r="U106" s="41">
        <f t="shared" si="302"/>
        <v>52289</v>
      </c>
      <c r="V106" s="41">
        <f t="shared" si="302"/>
        <v>52653</v>
      </c>
      <c r="W106" s="41">
        <f t="shared" si="302"/>
        <v>53017</v>
      </c>
      <c r="X106" s="41">
        <f t="shared" si="302"/>
        <v>53381</v>
      </c>
      <c r="Y106" s="41">
        <f t="shared" si="302"/>
        <v>53745</v>
      </c>
      <c r="Z106" s="41">
        <f t="shared" si="302"/>
        <v>54116</v>
      </c>
      <c r="AA106" s="41">
        <f t="shared" si="302"/>
        <v>54480</v>
      </c>
      <c r="AB106" s="41">
        <f t="shared" si="302"/>
        <v>54844</v>
      </c>
      <c r="AC106" s="41">
        <f t="shared" si="302"/>
        <v>55208</v>
      </c>
    </row>
    <row r="107" spans="1:31" x14ac:dyDescent="0.25">
      <c r="A107" s="48" t="s">
        <v>207</v>
      </c>
      <c r="B107" s="41">
        <f>B109-8</f>
        <v>45344</v>
      </c>
      <c r="C107" s="41">
        <f t="shared" ref="C107:AC107" si="303">C109-8</f>
        <v>45715</v>
      </c>
      <c r="D107" s="41">
        <f t="shared" si="303"/>
        <v>46079</v>
      </c>
      <c r="E107" s="41">
        <f t="shared" si="303"/>
        <v>46443</v>
      </c>
      <c r="F107" s="41">
        <f t="shared" si="303"/>
        <v>46807</v>
      </c>
      <c r="G107" s="41">
        <f t="shared" si="303"/>
        <v>47171</v>
      </c>
      <c r="H107" s="41">
        <f t="shared" si="303"/>
        <v>47535</v>
      </c>
      <c r="I107" s="41">
        <f t="shared" si="303"/>
        <v>47906</v>
      </c>
      <c r="J107" s="41">
        <f t="shared" si="303"/>
        <v>48270</v>
      </c>
      <c r="K107" s="41">
        <f t="shared" si="303"/>
        <v>48634</v>
      </c>
      <c r="L107" s="41">
        <f t="shared" si="303"/>
        <v>48998</v>
      </c>
      <c r="M107" s="41">
        <f t="shared" si="303"/>
        <v>49362</v>
      </c>
      <c r="N107" s="41">
        <f t="shared" si="303"/>
        <v>49726</v>
      </c>
      <c r="O107" s="41">
        <f t="shared" si="303"/>
        <v>50097</v>
      </c>
      <c r="P107" s="41">
        <f t="shared" si="303"/>
        <v>50461</v>
      </c>
      <c r="Q107" s="41">
        <f t="shared" si="303"/>
        <v>50825</v>
      </c>
      <c r="R107" s="41">
        <f t="shared" si="303"/>
        <v>51189</v>
      </c>
      <c r="S107" s="41">
        <f t="shared" si="303"/>
        <v>51553</v>
      </c>
      <c r="T107" s="41">
        <f t="shared" si="303"/>
        <v>51924</v>
      </c>
      <c r="U107" s="41">
        <f t="shared" si="303"/>
        <v>52288</v>
      </c>
      <c r="V107" s="41">
        <f t="shared" si="303"/>
        <v>52652</v>
      </c>
      <c r="W107" s="41">
        <f t="shared" si="303"/>
        <v>53016</v>
      </c>
      <c r="X107" s="41">
        <f t="shared" si="303"/>
        <v>53380</v>
      </c>
      <c r="Y107" s="41">
        <f t="shared" si="303"/>
        <v>53744</v>
      </c>
      <c r="Z107" s="41">
        <f t="shared" si="303"/>
        <v>54115</v>
      </c>
      <c r="AA107" s="41">
        <f t="shared" si="303"/>
        <v>54479</v>
      </c>
      <c r="AB107" s="41">
        <f t="shared" si="303"/>
        <v>54843</v>
      </c>
      <c r="AC107" s="41">
        <f t="shared" si="303"/>
        <v>55207</v>
      </c>
    </row>
    <row r="108" spans="1:31" x14ac:dyDescent="0.25">
      <c r="A108" s="48" t="s">
        <v>156</v>
      </c>
      <c r="B108" s="41">
        <f>B107+1</f>
        <v>45345</v>
      </c>
      <c r="C108" s="34">
        <f t="shared" ref="C108" si="304">C107+1</f>
        <v>45716</v>
      </c>
      <c r="D108" s="34">
        <f t="shared" ref="D108" si="305">D107+1</f>
        <v>46080</v>
      </c>
      <c r="E108" s="34">
        <f t="shared" ref="E108:S108" si="306">E107+1</f>
        <v>46444</v>
      </c>
      <c r="F108" s="34">
        <f t="shared" si="306"/>
        <v>46808</v>
      </c>
      <c r="G108" s="34">
        <f t="shared" si="306"/>
        <v>47172</v>
      </c>
      <c r="H108" s="34">
        <f t="shared" si="306"/>
        <v>47536</v>
      </c>
      <c r="I108" s="34">
        <f t="shared" si="306"/>
        <v>47907</v>
      </c>
      <c r="J108" s="34">
        <f t="shared" si="306"/>
        <v>48271</v>
      </c>
      <c r="K108" s="34">
        <f t="shared" si="306"/>
        <v>48635</v>
      </c>
      <c r="L108" s="34">
        <f t="shared" si="306"/>
        <v>48999</v>
      </c>
      <c r="M108" s="34">
        <f t="shared" si="306"/>
        <v>49363</v>
      </c>
      <c r="N108" s="34">
        <f t="shared" si="306"/>
        <v>49727</v>
      </c>
      <c r="O108" s="34">
        <f t="shared" si="306"/>
        <v>50098</v>
      </c>
      <c r="P108" s="34">
        <f t="shared" si="306"/>
        <v>50462</v>
      </c>
      <c r="Q108" s="34">
        <f t="shared" si="306"/>
        <v>50826</v>
      </c>
      <c r="R108" s="34">
        <f t="shared" si="306"/>
        <v>51190</v>
      </c>
      <c r="S108" s="34">
        <f t="shared" si="306"/>
        <v>51554</v>
      </c>
      <c r="T108" s="34">
        <f t="shared" ref="T108:AC108" si="307">T107+1</f>
        <v>51925</v>
      </c>
      <c r="U108" s="34">
        <f t="shared" si="307"/>
        <v>52289</v>
      </c>
      <c r="V108" s="34">
        <f t="shared" si="307"/>
        <v>52653</v>
      </c>
      <c r="W108" s="34">
        <f t="shared" si="307"/>
        <v>53017</v>
      </c>
      <c r="X108" s="34">
        <f t="shared" si="307"/>
        <v>53381</v>
      </c>
      <c r="Y108" s="34">
        <f t="shared" si="307"/>
        <v>53745</v>
      </c>
      <c r="Z108" s="34">
        <f t="shared" si="307"/>
        <v>54116</v>
      </c>
      <c r="AA108" s="34">
        <f t="shared" si="307"/>
        <v>54480</v>
      </c>
      <c r="AB108" s="34">
        <f t="shared" si="307"/>
        <v>54844</v>
      </c>
      <c r="AC108" s="34">
        <f t="shared" si="307"/>
        <v>55208</v>
      </c>
    </row>
    <row r="109" spans="1:31" x14ac:dyDescent="0.25">
      <c r="A109" s="48" t="s">
        <v>111</v>
      </c>
      <c r="B109" s="41">
        <f t="shared" ref="B109:AC109" si="308">B100+53</f>
        <v>45352</v>
      </c>
      <c r="C109" s="34">
        <f t="shared" si="308"/>
        <v>45723</v>
      </c>
      <c r="D109" s="34">
        <f t="shared" si="308"/>
        <v>46087</v>
      </c>
      <c r="E109" s="34">
        <f t="shared" si="308"/>
        <v>46451</v>
      </c>
      <c r="F109" s="34">
        <f t="shared" si="308"/>
        <v>46815</v>
      </c>
      <c r="G109" s="34">
        <f t="shared" si="308"/>
        <v>47179</v>
      </c>
      <c r="H109" s="34">
        <f t="shared" si="308"/>
        <v>47543</v>
      </c>
      <c r="I109" s="34">
        <f t="shared" si="308"/>
        <v>47914</v>
      </c>
      <c r="J109" s="34">
        <f t="shared" si="308"/>
        <v>48278</v>
      </c>
      <c r="K109" s="34">
        <f t="shared" si="308"/>
        <v>48642</v>
      </c>
      <c r="L109" s="34">
        <f t="shared" si="308"/>
        <v>49006</v>
      </c>
      <c r="M109" s="34">
        <f t="shared" si="308"/>
        <v>49370</v>
      </c>
      <c r="N109" s="34">
        <f t="shared" si="308"/>
        <v>49734</v>
      </c>
      <c r="O109" s="34">
        <f t="shared" si="308"/>
        <v>50105</v>
      </c>
      <c r="P109" s="34">
        <f t="shared" si="308"/>
        <v>50469</v>
      </c>
      <c r="Q109" s="34">
        <f t="shared" si="308"/>
        <v>50833</v>
      </c>
      <c r="R109" s="34">
        <f t="shared" si="308"/>
        <v>51197</v>
      </c>
      <c r="S109" s="34">
        <f t="shared" si="308"/>
        <v>51561</v>
      </c>
      <c r="T109" s="34">
        <f t="shared" si="308"/>
        <v>51932</v>
      </c>
      <c r="U109" s="34">
        <f t="shared" si="308"/>
        <v>52296</v>
      </c>
      <c r="V109" s="34">
        <f t="shared" si="308"/>
        <v>52660</v>
      </c>
      <c r="W109" s="34">
        <f t="shared" si="308"/>
        <v>53024</v>
      </c>
      <c r="X109" s="34">
        <f t="shared" si="308"/>
        <v>53388</v>
      </c>
      <c r="Y109" s="34">
        <f t="shared" si="308"/>
        <v>53752</v>
      </c>
      <c r="Z109" s="34">
        <f t="shared" si="308"/>
        <v>54123</v>
      </c>
      <c r="AA109" s="34">
        <f t="shared" si="308"/>
        <v>54487</v>
      </c>
      <c r="AB109" s="34">
        <f t="shared" si="308"/>
        <v>54851</v>
      </c>
      <c r="AC109" s="34">
        <f t="shared" si="308"/>
        <v>55215</v>
      </c>
    </row>
    <row r="110" spans="1:31" x14ac:dyDescent="0.25">
      <c r="A110" s="48" t="s">
        <v>161</v>
      </c>
      <c r="B110" s="41">
        <f>B109+4</f>
        <v>45356</v>
      </c>
      <c r="C110" s="41">
        <f t="shared" ref="C110" si="309">C109+4</f>
        <v>45727</v>
      </c>
      <c r="D110" s="41">
        <f t="shared" ref="D110" si="310">D109+4</f>
        <v>46091</v>
      </c>
      <c r="E110" s="41">
        <f t="shared" ref="E110" si="311">E109+4</f>
        <v>46455</v>
      </c>
      <c r="F110" s="41">
        <f t="shared" ref="F110" si="312">F109+4</f>
        <v>46819</v>
      </c>
      <c r="G110" s="41">
        <f t="shared" ref="G110" si="313">G109+4</f>
        <v>47183</v>
      </c>
      <c r="H110" s="41">
        <f t="shared" ref="H110" si="314">H109+4</f>
        <v>47547</v>
      </c>
      <c r="I110" s="41">
        <f t="shared" ref="I110" si="315">I109+4</f>
        <v>47918</v>
      </c>
      <c r="J110" s="41">
        <f t="shared" ref="J110" si="316">J109+4</f>
        <v>48282</v>
      </c>
      <c r="K110" s="41">
        <f t="shared" ref="K110" si="317">K109+4</f>
        <v>48646</v>
      </c>
      <c r="L110" s="41">
        <f t="shared" ref="L110" si="318">L109+4</f>
        <v>49010</v>
      </c>
      <c r="M110" s="41">
        <f t="shared" ref="M110" si="319">M109+4</f>
        <v>49374</v>
      </c>
      <c r="N110" s="41">
        <f t="shared" ref="N110" si="320">N109+4</f>
        <v>49738</v>
      </c>
      <c r="O110" s="41">
        <f t="shared" ref="O110" si="321">O109+4</f>
        <v>50109</v>
      </c>
      <c r="P110" s="41">
        <f t="shared" ref="P110" si="322">P109+4</f>
        <v>50473</v>
      </c>
      <c r="Q110" s="41">
        <f t="shared" ref="Q110" si="323">Q109+4</f>
        <v>50837</v>
      </c>
      <c r="R110" s="41">
        <f t="shared" ref="R110" si="324">R109+4</f>
        <v>51201</v>
      </c>
      <c r="S110" s="41">
        <f t="shared" ref="S110" si="325">S109+4</f>
        <v>51565</v>
      </c>
      <c r="T110" s="41">
        <f t="shared" ref="T110" si="326">T109+4</f>
        <v>51936</v>
      </c>
      <c r="U110" s="41">
        <f t="shared" ref="U110" si="327">U109+4</f>
        <v>52300</v>
      </c>
      <c r="V110" s="41">
        <f t="shared" ref="V110" si="328">V109+4</f>
        <v>52664</v>
      </c>
      <c r="W110" s="41">
        <f t="shared" ref="W110" si="329">W109+4</f>
        <v>53028</v>
      </c>
      <c r="X110" s="41">
        <f t="shared" ref="X110" si="330">X109+4</f>
        <v>53392</v>
      </c>
      <c r="Y110" s="41">
        <f t="shared" ref="Y110" si="331">Y109+4</f>
        <v>53756</v>
      </c>
      <c r="Z110" s="41">
        <f t="shared" ref="Z110" si="332">Z109+4</f>
        <v>54127</v>
      </c>
      <c r="AA110" s="41">
        <f t="shared" ref="AA110" si="333">AA109+4</f>
        <v>54491</v>
      </c>
      <c r="AB110" s="41">
        <f t="shared" ref="AB110" si="334">AB109+4</f>
        <v>54855</v>
      </c>
      <c r="AC110" s="41">
        <f t="shared" ref="AC110" si="335">AC109+4</f>
        <v>55219</v>
      </c>
    </row>
    <row r="111" spans="1:31" x14ac:dyDescent="0.25">
      <c r="A111" s="127" t="s">
        <v>178</v>
      </c>
      <c r="B111" s="46">
        <f>B112-1</f>
        <v>45354</v>
      </c>
      <c r="C111" s="46">
        <f t="shared" ref="C111" si="336">C112-1</f>
        <v>45725</v>
      </c>
      <c r="D111" s="46">
        <f t="shared" ref="D111" si="337">D112-1</f>
        <v>46089</v>
      </c>
      <c r="E111" s="46">
        <f t="shared" ref="E111" si="338">E112-1</f>
        <v>46453</v>
      </c>
      <c r="F111" s="46">
        <f t="shared" ref="F111" si="339">F112-1</f>
        <v>46817</v>
      </c>
      <c r="G111" s="46">
        <f t="shared" ref="G111" si="340">G112-1</f>
        <v>47181</v>
      </c>
      <c r="H111" s="46">
        <f t="shared" ref="H111" si="341">H112-1</f>
        <v>47545</v>
      </c>
      <c r="I111" s="46">
        <f t="shared" ref="I111" si="342">I112-1</f>
        <v>47916</v>
      </c>
      <c r="J111" s="46">
        <f t="shared" ref="J111" si="343">J112-1</f>
        <v>48280</v>
      </c>
      <c r="K111" s="46">
        <f t="shared" ref="K111" si="344">K112-1</f>
        <v>48644</v>
      </c>
      <c r="L111" s="46">
        <f t="shared" ref="L111" si="345">L112-1</f>
        <v>49008</v>
      </c>
      <c r="M111" s="46">
        <f t="shared" ref="M111" si="346">M112-1</f>
        <v>49372</v>
      </c>
      <c r="N111" s="46">
        <f t="shared" ref="N111" si="347">N112-1</f>
        <v>49736</v>
      </c>
      <c r="O111" s="46">
        <f t="shared" ref="O111" si="348">O112-1</f>
        <v>50107</v>
      </c>
      <c r="P111" s="46">
        <f t="shared" ref="P111" si="349">P112-1</f>
        <v>50471</v>
      </c>
      <c r="Q111" s="46">
        <f t="shared" ref="Q111" si="350">Q112-1</f>
        <v>50835</v>
      </c>
      <c r="R111" s="46">
        <f t="shared" ref="R111" si="351">R112-1</f>
        <v>51199</v>
      </c>
      <c r="S111" s="46">
        <f t="shared" ref="S111" si="352">S112-1</f>
        <v>51563</v>
      </c>
      <c r="T111" s="46">
        <f t="shared" ref="T111" si="353">T112-1</f>
        <v>51934</v>
      </c>
      <c r="U111" s="46">
        <f t="shared" ref="U111" si="354">U112-1</f>
        <v>52298</v>
      </c>
      <c r="V111" s="46">
        <f t="shared" ref="V111" si="355">V112-1</f>
        <v>52662</v>
      </c>
      <c r="W111" s="46">
        <f t="shared" ref="W111" si="356">W112-1</f>
        <v>53026</v>
      </c>
      <c r="X111" s="46">
        <f t="shared" ref="X111" si="357">X112-1</f>
        <v>53390</v>
      </c>
      <c r="Y111" s="46">
        <f t="shared" ref="Y111" si="358">Y112-1</f>
        <v>53754</v>
      </c>
      <c r="Z111" s="46">
        <f t="shared" ref="Z111" si="359">Z112-1</f>
        <v>54125</v>
      </c>
      <c r="AA111" s="46">
        <f t="shared" ref="AA111" si="360">AA112-1</f>
        <v>54489</v>
      </c>
      <c r="AB111" s="46">
        <f t="shared" ref="AB111" si="361">AB112-1</f>
        <v>54853</v>
      </c>
      <c r="AC111" s="46">
        <f t="shared" ref="AC111" si="362">AC112-1</f>
        <v>55217</v>
      </c>
    </row>
    <row r="112" spans="1:31" x14ac:dyDescent="0.25">
      <c r="A112" s="48" t="s">
        <v>112</v>
      </c>
      <c r="B112" s="41">
        <f t="shared" ref="B112:AC112" si="363">B100+56</f>
        <v>45355</v>
      </c>
      <c r="C112" s="34">
        <f t="shared" si="363"/>
        <v>45726</v>
      </c>
      <c r="D112" s="34">
        <f t="shared" si="363"/>
        <v>46090</v>
      </c>
      <c r="E112" s="34">
        <f t="shared" si="363"/>
        <v>46454</v>
      </c>
      <c r="F112" s="34">
        <f t="shared" si="363"/>
        <v>46818</v>
      </c>
      <c r="G112" s="34">
        <f t="shared" si="363"/>
        <v>47182</v>
      </c>
      <c r="H112" s="34">
        <f t="shared" si="363"/>
        <v>47546</v>
      </c>
      <c r="I112" s="34">
        <f t="shared" si="363"/>
        <v>47917</v>
      </c>
      <c r="J112" s="34">
        <f t="shared" si="363"/>
        <v>48281</v>
      </c>
      <c r="K112" s="34">
        <f t="shared" si="363"/>
        <v>48645</v>
      </c>
      <c r="L112" s="34">
        <f t="shared" si="363"/>
        <v>49009</v>
      </c>
      <c r="M112" s="34">
        <f t="shared" si="363"/>
        <v>49373</v>
      </c>
      <c r="N112" s="34">
        <f t="shared" si="363"/>
        <v>49737</v>
      </c>
      <c r="O112" s="34">
        <f t="shared" si="363"/>
        <v>50108</v>
      </c>
      <c r="P112" s="34">
        <f t="shared" si="363"/>
        <v>50472</v>
      </c>
      <c r="Q112" s="34">
        <f t="shared" si="363"/>
        <v>50836</v>
      </c>
      <c r="R112" s="34">
        <f t="shared" si="363"/>
        <v>51200</v>
      </c>
      <c r="S112" s="34">
        <f t="shared" si="363"/>
        <v>51564</v>
      </c>
      <c r="T112" s="34">
        <f t="shared" si="363"/>
        <v>51935</v>
      </c>
      <c r="U112" s="34">
        <f t="shared" si="363"/>
        <v>52299</v>
      </c>
      <c r="V112" s="34">
        <f t="shared" si="363"/>
        <v>52663</v>
      </c>
      <c r="W112" s="34">
        <f t="shared" si="363"/>
        <v>53027</v>
      </c>
      <c r="X112" s="34">
        <f t="shared" si="363"/>
        <v>53391</v>
      </c>
      <c r="Y112" s="34">
        <f t="shared" si="363"/>
        <v>53755</v>
      </c>
      <c r="Z112" s="34">
        <f t="shared" si="363"/>
        <v>54126</v>
      </c>
      <c r="AA112" s="34">
        <f t="shared" si="363"/>
        <v>54490</v>
      </c>
      <c r="AB112" s="34">
        <f t="shared" si="363"/>
        <v>54854</v>
      </c>
      <c r="AC112" s="34">
        <f t="shared" si="363"/>
        <v>55218</v>
      </c>
    </row>
    <row r="113" spans="1:31" s="33" customFormat="1" x14ac:dyDescent="0.25">
      <c r="A113" s="127" t="s">
        <v>189</v>
      </c>
      <c r="B113" s="135">
        <f t="shared" ref="B113:AC113" si="364">B112+2</f>
        <v>45357</v>
      </c>
      <c r="C113" s="41">
        <f t="shared" si="364"/>
        <v>45728</v>
      </c>
      <c r="D113" s="41">
        <f t="shared" si="364"/>
        <v>46092</v>
      </c>
      <c r="E113" s="41">
        <f t="shared" si="364"/>
        <v>46456</v>
      </c>
      <c r="F113" s="41">
        <f t="shared" si="364"/>
        <v>46820</v>
      </c>
      <c r="G113" s="41">
        <f t="shared" si="364"/>
        <v>47184</v>
      </c>
      <c r="H113" s="41">
        <f t="shared" si="364"/>
        <v>47548</v>
      </c>
      <c r="I113" s="41">
        <f t="shared" si="364"/>
        <v>47919</v>
      </c>
      <c r="J113" s="41">
        <f t="shared" si="364"/>
        <v>48283</v>
      </c>
      <c r="K113" s="41">
        <f t="shared" si="364"/>
        <v>48647</v>
      </c>
      <c r="L113" s="41">
        <f t="shared" si="364"/>
        <v>49011</v>
      </c>
      <c r="M113" s="41">
        <f t="shared" si="364"/>
        <v>49375</v>
      </c>
      <c r="N113" s="41">
        <f t="shared" si="364"/>
        <v>49739</v>
      </c>
      <c r="O113" s="41">
        <f t="shared" si="364"/>
        <v>50110</v>
      </c>
      <c r="P113" s="41">
        <f t="shared" si="364"/>
        <v>50474</v>
      </c>
      <c r="Q113" s="41">
        <f t="shared" si="364"/>
        <v>50838</v>
      </c>
      <c r="R113" s="41">
        <f t="shared" si="364"/>
        <v>51202</v>
      </c>
      <c r="S113" s="41">
        <f t="shared" si="364"/>
        <v>51566</v>
      </c>
      <c r="T113" s="41">
        <f t="shared" si="364"/>
        <v>51937</v>
      </c>
      <c r="U113" s="41">
        <f t="shared" si="364"/>
        <v>52301</v>
      </c>
      <c r="V113" s="41">
        <f t="shared" si="364"/>
        <v>52665</v>
      </c>
      <c r="W113" s="41">
        <f t="shared" si="364"/>
        <v>53029</v>
      </c>
      <c r="X113" s="41">
        <f t="shared" si="364"/>
        <v>53393</v>
      </c>
      <c r="Y113" s="41">
        <f t="shared" si="364"/>
        <v>53757</v>
      </c>
      <c r="Z113" s="41">
        <f t="shared" si="364"/>
        <v>54128</v>
      </c>
      <c r="AA113" s="41">
        <f t="shared" si="364"/>
        <v>54492</v>
      </c>
      <c r="AB113" s="41">
        <f t="shared" si="364"/>
        <v>54856</v>
      </c>
      <c r="AC113" s="41">
        <f t="shared" si="364"/>
        <v>55220</v>
      </c>
      <c r="AD113" s="134"/>
      <c r="AE113" s="130"/>
    </row>
    <row r="114" spans="1:31" s="33" customFormat="1" x14ac:dyDescent="0.25">
      <c r="A114" s="127" t="s">
        <v>211</v>
      </c>
      <c r="B114" s="138">
        <f>B112+6</f>
        <v>45361</v>
      </c>
      <c r="C114" s="46">
        <f>C112+6</f>
        <v>45732</v>
      </c>
      <c r="D114" s="46">
        <f>D112+6</f>
        <v>46096</v>
      </c>
      <c r="E114" s="46">
        <f t="shared" ref="E114:AC114" si="365">E112+6</f>
        <v>46460</v>
      </c>
      <c r="F114" s="46">
        <f t="shared" si="365"/>
        <v>46824</v>
      </c>
      <c r="G114" s="46">
        <f t="shared" si="365"/>
        <v>47188</v>
      </c>
      <c r="H114" s="46">
        <f t="shared" si="365"/>
        <v>47552</v>
      </c>
      <c r="I114" s="46">
        <f t="shared" si="365"/>
        <v>47923</v>
      </c>
      <c r="J114" s="46">
        <f t="shared" si="365"/>
        <v>48287</v>
      </c>
      <c r="K114" s="46">
        <f t="shared" si="365"/>
        <v>48651</v>
      </c>
      <c r="L114" s="46">
        <f t="shared" si="365"/>
        <v>49015</v>
      </c>
      <c r="M114" s="46">
        <f t="shared" si="365"/>
        <v>49379</v>
      </c>
      <c r="N114" s="46">
        <f t="shared" si="365"/>
        <v>49743</v>
      </c>
      <c r="O114" s="46">
        <f t="shared" si="365"/>
        <v>50114</v>
      </c>
      <c r="P114" s="46">
        <f t="shared" si="365"/>
        <v>50478</v>
      </c>
      <c r="Q114" s="46">
        <f t="shared" si="365"/>
        <v>50842</v>
      </c>
      <c r="R114" s="46">
        <f t="shared" si="365"/>
        <v>51206</v>
      </c>
      <c r="S114" s="46">
        <f t="shared" si="365"/>
        <v>51570</v>
      </c>
      <c r="T114" s="46">
        <f t="shared" si="365"/>
        <v>51941</v>
      </c>
      <c r="U114" s="46">
        <f t="shared" si="365"/>
        <v>52305</v>
      </c>
      <c r="V114" s="46">
        <f t="shared" si="365"/>
        <v>52669</v>
      </c>
      <c r="W114" s="46">
        <f t="shared" si="365"/>
        <v>53033</v>
      </c>
      <c r="X114" s="46">
        <f t="shared" si="365"/>
        <v>53397</v>
      </c>
      <c r="Y114" s="46">
        <f t="shared" si="365"/>
        <v>53761</v>
      </c>
      <c r="Z114" s="46">
        <f t="shared" si="365"/>
        <v>54132</v>
      </c>
      <c r="AA114" s="46">
        <f t="shared" si="365"/>
        <v>54496</v>
      </c>
      <c r="AB114" s="46">
        <f t="shared" si="365"/>
        <v>54860</v>
      </c>
      <c r="AC114" s="46">
        <f t="shared" si="365"/>
        <v>55224</v>
      </c>
    </row>
    <row r="115" spans="1:31" s="33" customFormat="1" x14ac:dyDescent="0.25">
      <c r="A115" s="127" t="s">
        <v>186</v>
      </c>
      <c r="B115" s="137">
        <f>B112+20</f>
        <v>45375</v>
      </c>
      <c r="C115" s="137">
        <f t="shared" ref="C115:AC115" si="366">C112+20</f>
        <v>45746</v>
      </c>
      <c r="D115" s="137">
        <f t="shared" si="366"/>
        <v>46110</v>
      </c>
      <c r="E115" s="137">
        <f t="shared" si="366"/>
        <v>46474</v>
      </c>
      <c r="F115" s="137">
        <f t="shared" si="366"/>
        <v>46838</v>
      </c>
      <c r="G115" s="137">
        <f t="shared" si="366"/>
        <v>47202</v>
      </c>
      <c r="H115" s="137">
        <f t="shared" si="366"/>
        <v>47566</v>
      </c>
      <c r="I115" s="137">
        <f t="shared" si="366"/>
        <v>47937</v>
      </c>
      <c r="J115" s="137">
        <f t="shared" si="366"/>
        <v>48301</v>
      </c>
      <c r="K115" s="137">
        <f t="shared" si="366"/>
        <v>48665</v>
      </c>
      <c r="L115" s="137">
        <f t="shared" si="366"/>
        <v>49029</v>
      </c>
      <c r="M115" s="137">
        <f t="shared" si="366"/>
        <v>49393</v>
      </c>
      <c r="N115" s="137">
        <f t="shared" si="366"/>
        <v>49757</v>
      </c>
      <c r="O115" s="137">
        <f t="shared" si="366"/>
        <v>50128</v>
      </c>
      <c r="P115" s="137">
        <f t="shared" si="366"/>
        <v>50492</v>
      </c>
      <c r="Q115" s="137">
        <f t="shared" si="366"/>
        <v>50856</v>
      </c>
      <c r="R115" s="137">
        <f t="shared" si="366"/>
        <v>51220</v>
      </c>
      <c r="S115" s="137">
        <f t="shared" si="366"/>
        <v>51584</v>
      </c>
      <c r="T115" s="137">
        <f t="shared" si="366"/>
        <v>51955</v>
      </c>
      <c r="U115" s="137">
        <f t="shared" si="366"/>
        <v>52319</v>
      </c>
      <c r="V115" s="137">
        <f t="shared" si="366"/>
        <v>52683</v>
      </c>
      <c r="W115" s="137">
        <f t="shared" si="366"/>
        <v>53047</v>
      </c>
      <c r="X115" s="137">
        <f t="shared" si="366"/>
        <v>53411</v>
      </c>
      <c r="Y115" s="137">
        <f t="shared" si="366"/>
        <v>53775</v>
      </c>
      <c r="Z115" s="137">
        <f t="shared" si="366"/>
        <v>54146</v>
      </c>
      <c r="AA115" s="137">
        <f t="shared" si="366"/>
        <v>54510</v>
      </c>
      <c r="AB115" s="137">
        <f t="shared" si="366"/>
        <v>54874</v>
      </c>
      <c r="AC115" s="137">
        <f t="shared" si="366"/>
        <v>55238</v>
      </c>
    </row>
    <row r="116" spans="1:31" x14ac:dyDescent="0.25">
      <c r="A116" s="127" t="s">
        <v>167</v>
      </c>
      <c r="B116" s="132" t="s">
        <v>170</v>
      </c>
      <c r="C116" s="142">
        <f t="shared" ref="C116:AC116" si="367">C112+11</f>
        <v>45737</v>
      </c>
      <c r="D116" s="128">
        <f t="shared" si="367"/>
        <v>46101</v>
      </c>
      <c r="E116" s="128">
        <f t="shared" si="367"/>
        <v>46465</v>
      </c>
      <c r="F116" s="128">
        <f t="shared" si="367"/>
        <v>46829</v>
      </c>
      <c r="G116" s="128">
        <f t="shared" si="367"/>
        <v>47193</v>
      </c>
      <c r="H116" s="128">
        <f t="shared" si="367"/>
        <v>47557</v>
      </c>
      <c r="I116" s="128">
        <f t="shared" si="367"/>
        <v>47928</v>
      </c>
      <c r="J116" s="128">
        <f t="shared" si="367"/>
        <v>48292</v>
      </c>
      <c r="K116" s="128">
        <f t="shared" si="367"/>
        <v>48656</v>
      </c>
      <c r="L116" s="128">
        <f t="shared" si="367"/>
        <v>49020</v>
      </c>
      <c r="M116" s="128">
        <f t="shared" si="367"/>
        <v>49384</v>
      </c>
      <c r="N116" s="128">
        <f t="shared" si="367"/>
        <v>49748</v>
      </c>
      <c r="O116" s="128">
        <f t="shared" si="367"/>
        <v>50119</v>
      </c>
      <c r="P116" s="128">
        <f t="shared" si="367"/>
        <v>50483</v>
      </c>
      <c r="Q116" s="128">
        <f t="shared" si="367"/>
        <v>50847</v>
      </c>
      <c r="R116" s="128">
        <f t="shared" si="367"/>
        <v>51211</v>
      </c>
      <c r="S116" s="128">
        <f t="shared" si="367"/>
        <v>51575</v>
      </c>
      <c r="T116" s="128">
        <f t="shared" si="367"/>
        <v>51946</v>
      </c>
      <c r="U116" s="128">
        <f t="shared" si="367"/>
        <v>52310</v>
      </c>
      <c r="V116" s="128">
        <f t="shared" si="367"/>
        <v>52674</v>
      </c>
      <c r="W116" s="128">
        <f t="shared" si="367"/>
        <v>53038</v>
      </c>
      <c r="X116" s="128">
        <f t="shared" si="367"/>
        <v>53402</v>
      </c>
      <c r="Y116" s="128">
        <f t="shared" si="367"/>
        <v>53766</v>
      </c>
      <c r="Z116" s="128">
        <f t="shared" si="367"/>
        <v>54137</v>
      </c>
      <c r="AA116" s="128">
        <f t="shared" si="367"/>
        <v>54501</v>
      </c>
      <c r="AB116" s="128">
        <f t="shared" si="367"/>
        <v>54865</v>
      </c>
      <c r="AC116" s="128">
        <f t="shared" si="367"/>
        <v>55229</v>
      </c>
      <c r="AD116" s="129"/>
    </row>
    <row r="117" spans="1:31" x14ac:dyDescent="0.25">
      <c r="A117" s="48" t="s">
        <v>107</v>
      </c>
      <c r="B117" s="41">
        <f t="shared" ref="B117:AC117" si="368">B112+13</f>
        <v>45368</v>
      </c>
      <c r="C117" s="34">
        <f t="shared" si="368"/>
        <v>45739</v>
      </c>
      <c r="D117" s="34">
        <f t="shared" si="368"/>
        <v>46103</v>
      </c>
      <c r="E117" s="34">
        <f t="shared" si="368"/>
        <v>46467</v>
      </c>
      <c r="F117" s="34">
        <f t="shared" si="368"/>
        <v>46831</v>
      </c>
      <c r="G117" s="34">
        <f t="shared" si="368"/>
        <v>47195</v>
      </c>
      <c r="H117" s="34">
        <f t="shared" si="368"/>
        <v>47559</v>
      </c>
      <c r="I117" s="34">
        <f t="shared" si="368"/>
        <v>47930</v>
      </c>
      <c r="J117" s="34">
        <f t="shared" si="368"/>
        <v>48294</v>
      </c>
      <c r="K117" s="34">
        <f t="shared" si="368"/>
        <v>48658</v>
      </c>
      <c r="L117" s="34">
        <f t="shared" si="368"/>
        <v>49022</v>
      </c>
      <c r="M117" s="34">
        <f t="shared" si="368"/>
        <v>49386</v>
      </c>
      <c r="N117" s="34">
        <f t="shared" si="368"/>
        <v>49750</v>
      </c>
      <c r="O117" s="34">
        <f t="shared" si="368"/>
        <v>50121</v>
      </c>
      <c r="P117" s="34">
        <f t="shared" si="368"/>
        <v>50485</v>
      </c>
      <c r="Q117" s="34">
        <f t="shared" si="368"/>
        <v>50849</v>
      </c>
      <c r="R117" s="34">
        <f t="shared" si="368"/>
        <v>51213</v>
      </c>
      <c r="S117" s="34">
        <f t="shared" si="368"/>
        <v>51577</v>
      </c>
      <c r="T117" s="34">
        <f t="shared" si="368"/>
        <v>51948</v>
      </c>
      <c r="U117" s="34">
        <f t="shared" si="368"/>
        <v>52312</v>
      </c>
      <c r="V117" s="34">
        <f t="shared" si="368"/>
        <v>52676</v>
      </c>
      <c r="W117" s="34">
        <f t="shared" si="368"/>
        <v>53040</v>
      </c>
      <c r="X117" s="34">
        <f t="shared" si="368"/>
        <v>53404</v>
      </c>
      <c r="Y117" s="34">
        <f t="shared" si="368"/>
        <v>53768</v>
      </c>
      <c r="Z117" s="34">
        <f t="shared" si="368"/>
        <v>54139</v>
      </c>
      <c r="AA117" s="34">
        <f t="shared" si="368"/>
        <v>54503</v>
      </c>
      <c r="AB117" s="34">
        <f t="shared" si="368"/>
        <v>54867</v>
      </c>
      <c r="AC117" s="34">
        <f t="shared" si="368"/>
        <v>55231</v>
      </c>
    </row>
    <row r="118" spans="1:31" s="99" customFormat="1" x14ac:dyDescent="0.25">
      <c r="A118" s="48" t="s">
        <v>108</v>
      </c>
      <c r="B118" s="41">
        <f t="shared" ref="B118:AC118" si="369">B112+30</f>
        <v>45385</v>
      </c>
      <c r="C118" s="34">
        <f t="shared" si="369"/>
        <v>45756</v>
      </c>
      <c r="D118" s="34">
        <f t="shared" si="369"/>
        <v>46120</v>
      </c>
      <c r="E118" s="34">
        <f t="shared" si="369"/>
        <v>46484</v>
      </c>
      <c r="F118" s="34">
        <f t="shared" si="369"/>
        <v>46848</v>
      </c>
      <c r="G118" s="34">
        <f t="shared" si="369"/>
        <v>47212</v>
      </c>
      <c r="H118" s="34">
        <f t="shared" si="369"/>
        <v>47576</v>
      </c>
      <c r="I118" s="34">
        <f t="shared" si="369"/>
        <v>47947</v>
      </c>
      <c r="J118" s="34">
        <f t="shared" si="369"/>
        <v>48311</v>
      </c>
      <c r="K118" s="34">
        <f t="shared" si="369"/>
        <v>48675</v>
      </c>
      <c r="L118" s="34">
        <f t="shared" si="369"/>
        <v>49039</v>
      </c>
      <c r="M118" s="34">
        <f t="shared" si="369"/>
        <v>49403</v>
      </c>
      <c r="N118" s="34">
        <f t="shared" si="369"/>
        <v>49767</v>
      </c>
      <c r="O118" s="34">
        <f t="shared" si="369"/>
        <v>50138</v>
      </c>
      <c r="P118" s="34">
        <f t="shared" si="369"/>
        <v>50502</v>
      </c>
      <c r="Q118" s="34">
        <f t="shared" si="369"/>
        <v>50866</v>
      </c>
      <c r="R118" s="34">
        <f t="shared" si="369"/>
        <v>51230</v>
      </c>
      <c r="S118" s="34">
        <f t="shared" si="369"/>
        <v>51594</v>
      </c>
      <c r="T118" s="34">
        <f t="shared" si="369"/>
        <v>51965</v>
      </c>
      <c r="U118" s="34">
        <f t="shared" si="369"/>
        <v>52329</v>
      </c>
      <c r="V118" s="34">
        <f t="shared" si="369"/>
        <v>52693</v>
      </c>
      <c r="W118" s="34">
        <f t="shared" si="369"/>
        <v>53057</v>
      </c>
      <c r="X118" s="34">
        <f t="shared" si="369"/>
        <v>53421</v>
      </c>
      <c r="Y118" s="34">
        <f t="shared" si="369"/>
        <v>53785</v>
      </c>
      <c r="Z118" s="34">
        <f t="shared" si="369"/>
        <v>54156</v>
      </c>
      <c r="AA118" s="34">
        <f t="shared" si="369"/>
        <v>54520</v>
      </c>
      <c r="AB118" s="34">
        <f t="shared" si="369"/>
        <v>54884</v>
      </c>
      <c r="AC118" s="34">
        <f t="shared" si="369"/>
        <v>55248</v>
      </c>
      <c r="AD118" s="98"/>
    </row>
    <row r="119" spans="1:31" x14ac:dyDescent="0.25">
      <c r="A119" s="48" t="s">
        <v>109</v>
      </c>
      <c r="B119" s="41">
        <f>B120-7</f>
        <v>45408</v>
      </c>
      <c r="C119" s="41">
        <f t="shared" ref="C119:AC119" si="370">C120-7</f>
        <v>45779</v>
      </c>
      <c r="D119" s="41">
        <f t="shared" si="370"/>
        <v>46143</v>
      </c>
      <c r="E119" s="41">
        <f t="shared" si="370"/>
        <v>46507</v>
      </c>
      <c r="F119" s="41">
        <f t="shared" si="370"/>
        <v>46871</v>
      </c>
      <c r="G119" s="41">
        <f t="shared" si="370"/>
        <v>47235</v>
      </c>
      <c r="H119" s="41">
        <f t="shared" si="370"/>
        <v>47599</v>
      </c>
      <c r="I119" s="41">
        <f t="shared" si="370"/>
        <v>47970</v>
      </c>
      <c r="J119" s="41">
        <f t="shared" si="370"/>
        <v>48334</v>
      </c>
      <c r="K119" s="41">
        <f t="shared" si="370"/>
        <v>48698</v>
      </c>
      <c r="L119" s="41">
        <f t="shared" si="370"/>
        <v>49062</v>
      </c>
      <c r="M119" s="41">
        <f t="shared" si="370"/>
        <v>49426</v>
      </c>
      <c r="N119" s="41">
        <f t="shared" si="370"/>
        <v>49790</v>
      </c>
      <c r="O119" s="41">
        <f t="shared" si="370"/>
        <v>50161</v>
      </c>
      <c r="P119" s="41">
        <f t="shared" si="370"/>
        <v>50525</v>
      </c>
      <c r="Q119" s="41">
        <f t="shared" si="370"/>
        <v>50889</v>
      </c>
      <c r="R119" s="41">
        <f t="shared" si="370"/>
        <v>51253</v>
      </c>
      <c r="S119" s="41">
        <f t="shared" si="370"/>
        <v>51617</v>
      </c>
      <c r="T119" s="41">
        <f t="shared" si="370"/>
        <v>51988</v>
      </c>
      <c r="U119" s="41">
        <f t="shared" si="370"/>
        <v>52352</v>
      </c>
      <c r="V119" s="41">
        <f t="shared" si="370"/>
        <v>52716</v>
      </c>
      <c r="W119" s="41">
        <f t="shared" si="370"/>
        <v>53080</v>
      </c>
      <c r="X119" s="41">
        <f t="shared" si="370"/>
        <v>53444</v>
      </c>
      <c r="Y119" s="41">
        <f t="shared" si="370"/>
        <v>53808</v>
      </c>
      <c r="Z119" s="41">
        <f t="shared" si="370"/>
        <v>54179</v>
      </c>
      <c r="AA119" s="41">
        <f t="shared" si="370"/>
        <v>54543</v>
      </c>
      <c r="AB119" s="41">
        <f t="shared" si="370"/>
        <v>54907</v>
      </c>
      <c r="AC119" s="41">
        <f t="shared" si="370"/>
        <v>55271</v>
      </c>
      <c r="AD119" s="99"/>
    </row>
    <row r="120" spans="1:31" x14ac:dyDescent="0.25">
      <c r="A120" s="48" t="s">
        <v>113</v>
      </c>
      <c r="B120" s="41">
        <f t="shared" ref="B120:AC120" si="371">B112+60</f>
        <v>45415</v>
      </c>
      <c r="C120" s="34">
        <f t="shared" si="371"/>
        <v>45786</v>
      </c>
      <c r="D120" s="34">
        <f t="shared" si="371"/>
        <v>46150</v>
      </c>
      <c r="E120" s="34">
        <f t="shared" si="371"/>
        <v>46514</v>
      </c>
      <c r="F120" s="34">
        <f t="shared" si="371"/>
        <v>46878</v>
      </c>
      <c r="G120" s="34">
        <f t="shared" si="371"/>
        <v>47242</v>
      </c>
      <c r="H120" s="34">
        <f t="shared" si="371"/>
        <v>47606</v>
      </c>
      <c r="I120" s="34">
        <f t="shared" si="371"/>
        <v>47977</v>
      </c>
      <c r="J120" s="34">
        <f t="shared" si="371"/>
        <v>48341</v>
      </c>
      <c r="K120" s="34">
        <f t="shared" si="371"/>
        <v>48705</v>
      </c>
      <c r="L120" s="34">
        <f t="shared" si="371"/>
        <v>49069</v>
      </c>
      <c r="M120" s="34">
        <f t="shared" si="371"/>
        <v>49433</v>
      </c>
      <c r="N120" s="34">
        <f t="shared" si="371"/>
        <v>49797</v>
      </c>
      <c r="O120" s="34">
        <f t="shared" si="371"/>
        <v>50168</v>
      </c>
      <c r="P120" s="34">
        <f t="shared" si="371"/>
        <v>50532</v>
      </c>
      <c r="Q120" s="34">
        <f t="shared" si="371"/>
        <v>50896</v>
      </c>
      <c r="R120" s="34">
        <f t="shared" si="371"/>
        <v>51260</v>
      </c>
      <c r="S120" s="34">
        <f t="shared" si="371"/>
        <v>51624</v>
      </c>
      <c r="T120" s="34">
        <f t="shared" si="371"/>
        <v>51995</v>
      </c>
      <c r="U120" s="34">
        <f t="shared" si="371"/>
        <v>52359</v>
      </c>
      <c r="V120" s="34">
        <f t="shared" si="371"/>
        <v>52723</v>
      </c>
      <c r="W120" s="34">
        <f t="shared" si="371"/>
        <v>53087</v>
      </c>
      <c r="X120" s="34">
        <f t="shared" si="371"/>
        <v>53451</v>
      </c>
      <c r="Y120" s="34">
        <f t="shared" si="371"/>
        <v>53815</v>
      </c>
      <c r="Z120" s="34">
        <f t="shared" si="371"/>
        <v>54186</v>
      </c>
      <c r="AA120" s="34">
        <f t="shared" si="371"/>
        <v>54550</v>
      </c>
      <c r="AB120" s="34">
        <f t="shared" si="371"/>
        <v>54914</v>
      </c>
      <c r="AC120" s="34">
        <f t="shared" si="371"/>
        <v>55278</v>
      </c>
    </row>
    <row r="121" spans="1:31" x14ac:dyDescent="0.25">
      <c r="A121" s="52" t="s">
        <v>197</v>
      </c>
      <c r="B121" s="45">
        <f t="shared" ref="B121:AC121" si="372">B88+62</f>
        <v>45361</v>
      </c>
      <c r="C121" s="53">
        <f t="shared" si="372"/>
        <v>45732</v>
      </c>
      <c r="D121" s="53">
        <f t="shared" si="372"/>
        <v>46096</v>
      </c>
      <c r="E121" s="53">
        <f t="shared" si="372"/>
        <v>46460</v>
      </c>
      <c r="F121" s="53">
        <f t="shared" si="372"/>
        <v>46824</v>
      </c>
      <c r="G121" s="53">
        <f t="shared" si="372"/>
        <v>47188</v>
      </c>
      <c r="H121" s="53">
        <f t="shared" si="372"/>
        <v>47552</v>
      </c>
      <c r="I121" s="53">
        <f t="shared" si="372"/>
        <v>47923</v>
      </c>
      <c r="J121" s="53">
        <f t="shared" si="372"/>
        <v>48287</v>
      </c>
      <c r="K121" s="53">
        <f t="shared" si="372"/>
        <v>48651</v>
      </c>
      <c r="L121" s="53">
        <f t="shared" si="372"/>
        <v>49015</v>
      </c>
      <c r="M121" s="53">
        <f t="shared" si="372"/>
        <v>49379</v>
      </c>
      <c r="N121" s="53">
        <f t="shared" si="372"/>
        <v>49743</v>
      </c>
      <c r="O121" s="53">
        <f t="shared" si="372"/>
        <v>50114</v>
      </c>
      <c r="P121" s="53">
        <f t="shared" si="372"/>
        <v>50478</v>
      </c>
      <c r="Q121" s="53">
        <f t="shared" si="372"/>
        <v>50842</v>
      </c>
      <c r="R121" s="53">
        <f t="shared" si="372"/>
        <v>51206</v>
      </c>
      <c r="S121" s="53">
        <f t="shared" si="372"/>
        <v>51570</v>
      </c>
      <c r="T121" s="53">
        <f t="shared" si="372"/>
        <v>51941</v>
      </c>
      <c r="U121" s="53">
        <f t="shared" si="372"/>
        <v>52305</v>
      </c>
      <c r="V121" s="53">
        <f t="shared" si="372"/>
        <v>52669</v>
      </c>
      <c r="W121" s="53">
        <f t="shared" si="372"/>
        <v>53033</v>
      </c>
      <c r="X121" s="53">
        <f t="shared" si="372"/>
        <v>53397</v>
      </c>
      <c r="Y121" s="53">
        <f t="shared" si="372"/>
        <v>53761</v>
      </c>
      <c r="Z121" s="53">
        <f t="shared" si="372"/>
        <v>54132</v>
      </c>
      <c r="AA121" s="53">
        <f t="shared" si="372"/>
        <v>54496</v>
      </c>
      <c r="AB121" s="53">
        <f t="shared" si="372"/>
        <v>54860</v>
      </c>
      <c r="AC121" s="53">
        <f t="shared" si="372"/>
        <v>55224</v>
      </c>
    </row>
    <row r="122" spans="1:31" x14ac:dyDescent="0.25">
      <c r="A122" s="52" t="s">
        <v>198</v>
      </c>
      <c r="B122" s="45">
        <f t="shared" ref="B122:D122" si="373">B121+7</f>
        <v>45368</v>
      </c>
      <c r="C122" s="53">
        <f t="shared" si="373"/>
        <v>45739</v>
      </c>
      <c r="D122" s="53">
        <f t="shared" si="373"/>
        <v>46103</v>
      </c>
      <c r="E122" s="53">
        <f t="shared" ref="E122:S122" si="374">E121+7</f>
        <v>46467</v>
      </c>
      <c r="F122" s="53">
        <f t="shared" si="374"/>
        <v>46831</v>
      </c>
      <c r="G122" s="53">
        <f t="shared" si="374"/>
        <v>47195</v>
      </c>
      <c r="H122" s="53">
        <f t="shared" si="374"/>
        <v>47559</v>
      </c>
      <c r="I122" s="53">
        <f t="shared" si="374"/>
        <v>47930</v>
      </c>
      <c r="J122" s="53">
        <f t="shared" si="374"/>
        <v>48294</v>
      </c>
      <c r="K122" s="53">
        <f t="shared" si="374"/>
        <v>48658</v>
      </c>
      <c r="L122" s="53">
        <f t="shared" si="374"/>
        <v>49022</v>
      </c>
      <c r="M122" s="53">
        <f t="shared" si="374"/>
        <v>49386</v>
      </c>
      <c r="N122" s="53">
        <f t="shared" si="374"/>
        <v>49750</v>
      </c>
      <c r="O122" s="53">
        <f t="shared" si="374"/>
        <v>50121</v>
      </c>
      <c r="P122" s="53">
        <f t="shared" si="374"/>
        <v>50485</v>
      </c>
      <c r="Q122" s="53">
        <f t="shared" si="374"/>
        <v>50849</v>
      </c>
      <c r="R122" s="53">
        <f t="shared" si="374"/>
        <v>51213</v>
      </c>
      <c r="S122" s="53">
        <f t="shared" si="374"/>
        <v>51577</v>
      </c>
      <c r="T122" s="53">
        <f t="shared" ref="T122:AC122" si="375">T121+7</f>
        <v>51948</v>
      </c>
      <c r="U122" s="53">
        <f t="shared" si="375"/>
        <v>52312</v>
      </c>
      <c r="V122" s="53">
        <f t="shared" si="375"/>
        <v>52676</v>
      </c>
      <c r="W122" s="53">
        <f t="shared" si="375"/>
        <v>53040</v>
      </c>
      <c r="X122" s="53">
        <f t="shared" si="375"/>
        <v>53404</v>
      </c>
      <c r="Y122" s="53">
        <f t="shared" si="375"/>
        <v>53768</v>
      </c>
      <c r="Z122" s="53">
        <f t="shared" si="375"/>
        <v>54139</v>
      </c>
      <c r="AA122" s="53">
        <f t="shared" si="375"/>
        <v>54503</v>
      </c>
      <c r="AB122" s="53">
        <f t="shared" si="375"/>
        <v>54867</v>
      </c>
      <c r="AC122" s="53">
        <f t="shared" si="375"/>
        <v>55231</v>
      </c>
    </row>
    <row r="123" spans="1:31" x14ac:dyDescent="0.25">
      <c r="A123" s="48" t="s">
        <v>17</v>
      </c>
      <c r="B123" s="41">
        <f t="shared" ref="B123:D123" si="376">B126</f>
        <v>45408</v>
      </c>
      <c r="C123" s="34">
        <f t="shared" si="376"/>
        <v>45779</v>
      </c>
      <c r="D123" s="34">
        <f t="shared" si="376"/>
        <v>46143</v>
      </c>
      <c r="E123" s="34">
        <f t="shared" ref="E123:S123" si="377">E126</f>
        <v>46507</v>
      </c>
      <c r="F123" s="34">
        <f t="shared" si="377"/>
        <v>46871</v>
      </c>
      <c r="G123" s="34">
        <f t="shared" si="377"/>
        <v>47235</v>
      </c>
      <c r="H123" s="34">
        <f t="shared" si="377"/>
        <v>47599</v>
      </c>
      <c r="I123" s="34">
        <f t="shared" si="377"/>
        <v>47970</v>
      </c>
      <c r="J123" s="34">
        <f t="shared" si="377"/>
        <v>48334</v>
      </c>
      <c r="K123" s="34">
        <f t="shared" si="377"/>
        <v>48698</v>
      </c>
      <c r="L123" s="34">
        <f t="shared" si="377"/>
        <v>49062</v>
      </c>
      <c r="M123" s="34">
        <f t="shared" si="377"/>
        <v>49426</v>
      </c>
      <c r="N123" s="34">
        <f t="shared" si="377"/>
        <v>49790</v>
      </c>
      <c r="O123" s="34">
        <f t="shared" si="377"/>
        <v>50161</v>
      </c>
      <c r="P123" s="34">
        <f t="shared" si="377"/>
        <v>50525</v>
      </c>
      <c r="Q123" s="34">
        <f t="shared" si="377"/>
        <v>50889</v>
      </c>
      <c r="R123" s="34">
        <f t="shared" si="377"/>
        <v>51253</v>
      </c>
      <c r="S123" s="34">
        <f t="shared" si="377"/>
        <v>51617</v>
      </c>
      <c r="T123" s="34">
        <f t="shared" ref="T123:AC123" si="378">T126</f>
        <v>51988</v>
      </c>
      <c r="U123" s="34">
        <f t="shared" si="378"/>
        <v>52352</v>
      </c>
      <c r="V123" s="34">
        <f t="shared" si="378"/>
        <v>52716</v>
      </c>
      <c r="W123" s="34">
        <f t="shared" si="378"/>
        <v>53080</v>
      </c>
      <c r="X123" s="34">
        <f t="shared" si="378"/>
        <v>53444</v>
      </c>
      <c r="Y123" s="34">
        <f t="shared" si="378"/>
        <v>53808</v>
      </c>
      <c r="Z123" s="34">
        <f t="shared" si="378"/>
        <v>54179</v>
      </c>
      <c r="AA123" s="34">
        <f t="shared" si="378"/>
        <v>54543</v>
      </c>
      <c r="AB123" s="34">
        <f t="shared" si="378"/>
        <v>54907</v>
      </c>
      <c r="AC123" s="34">
        <f t="shared" si="378"/>
        <v>55271</v>
      </c>
    </row>
    <row r="124" spans="1:31" x14ac:dyDescent="0.25">
      <c r="A124" s="48" t="s">
        <v>206</v>
      </c>
      <c r="B124" s="41">
        <f>B128-8</f>
        <v>45407</v>
      </c>
      <c r="C124" s="34">
        <f>C128-8</f>
        <v>45778</v>
      </c>
      <c r="D124" s="34">
        <f>D128-8</f>
        <v>46142</v>
      </c>
      <c r="E124" s="34">
        <f>E128-8</f>
        <v>46506</v>
      </c>
      <c r="F124" s="34">
        <f t="shared" ref="F124:S124" si="379">F128-8</f>
        <v>46870</v>
      </c>
      <c r="G124" s="34">
        <f t="shared" si="379"/>
        <v>47234</v>
      </c>
      <c r="H124" s="34">
        <f t="shared" si="379"/>
        <v>47598</v>
      </c>
      <c r="I124" s="34">
        <f t="shared" si="379"/>
        <v>47969</v>
      </c>
      <c r="J124" s="34">
        <f t="shared" si="379"/>
        <v>48333</v>
      </c>
      <c r="K124" s="34">
        <f t="shared" si="379"/>
        <v>48697</v>
      </c>
      <c r="L124" s="34">
        <f t="shared" si="379"/>
        <v>49061</v>
      </c>
      <c r="M124" s="34">
        <f t="shared" si="379"/>
        <v>49425</v>
      </c>
      <c r="N124" s="34">
        <f t="shared" si="379"/>
        <v>49789</v>
      </c>
      <c r="O124" s="34">
        <f t="shared" si="379"/>
        <v>50160</v>
      </c>
      <c r="P124" s="34">
        <f t="shared" si="379"/>
        <v>50524</v>
      </c>
      <c r="Q124" s="34">
        <f t="shared" si="379"/>
        <v>50888</v>
      </c>
      <c r="R124" s="34">
        <f t="shared" si="379"/>
        <v>51252</v>
      </c>
      <c r="S124" s="34">
        <f t="shared" si="379"/>
        <v>51616</v>
      </c>
      <c r="T124" s="34">
        <f t="shared" ref="T124:AC124" si="380">T128-8</f>
        <v>51987</v>
      </c>
      <c r="U124" s="34">
        <f t="shared" si="380"/>
        <v>52351</v>
      </c>
      <c r="V124" s="34">
        <f t="shared" si="380"/>
        <v>52715</v>
      </c>
      <c r="W124" s="34">
        <f t="shared" si="380"/>
        <v>53079</v>
      </c>
      <c r="X124" s="34">
        <f t="shared" si="380"/>
        <v>53443</v>
      </c>
      <c r="Y124" s="34">
        <f t="shared" si="380"/>
        <v>53807</v>
      </c>
      <c r="Z124" s="34">
        <f t="shared" si="380"/>
        <v>54178</v>
      </c>
      <c r="AA124" s="34">
        <f t="shared" si="380"/>
        <v>54542</v>
      </c>
      <c r="AB124" s="34">
        <f t="shared" si="380"/>
        <v>54906</v>
      </c>
      <c r="AC124" s="34">
        <f t="shared" si="380"/>
        <v>55270</v>
      </c>
    </row>
    <row r="125" spans="1:31" x14ac:dyDescent="0.25">
      <c r="A125" s="48" t="s">
        <v>1</v>
      </c>
      <c r="B125" s="41">
        <f t="shared" ref="B125:D125" si="381">B124+1</f>
        <v>45408</v>
      </c>
      <c r="C125" s="34">
        <f t="shared" si="381"/>
        <v>45779</v>
      </c>
      <c r="D125" s="34">
        <f t="shared" si="381"/>
        <v>46143</v>
      </c>
      <c r="E125" s="34">
        <f t="shared" ref="E125:S125" si="382">E124+1</f>
        <v>46507</v>
      </c>
      <c r="F125" s="34">
        <f t="shared" si="382"/>
        <v>46871</v>
      </c>
      <c r="G125" s="34">
        <f t="shared" si="382"/>
        <v>47235</v>
      </c>
      <c r="H125" s="34">
        <f t="shared" si="382"/>
        <v>47599</v>
      </c>
      <c r="I125" s="34">
        <f t="shared" si="382"/>
        <v>47970</v>
      </c>
      <c r="J125" s="34">
        <f t="shared" si="382"/>
        <v>48334</v>
      </c>
      <c r="K125" s="34">
        <f t="shared" si="382"/>
        <v>48698</v>
      </c>
      <c r="L125" s="34">
        <f t="shared" si="382"/>
        <v>49062</v>
      </c>
      <c r="M125" s="34">
        <f t="shared" si="382"/>
        <v>49426</v>
      </c>
      <c r="N125" s="34">
        <f t="shared" si="382"/>
        <v>49790</v>
      </c>
      <c r="O125" s="34">
        <f t="shared" si="382"/>
        <v>50161</v>
      </c>
      <c r="P125" s="34">
        <f t="shared" si="382"/>
        <v>50525</v>
      </c>
      <c r="Q125" s="34">
        <f t="shared" si="382"/>
        <v>50889</v>
      </c>
      <c r="R125" s="34">
        <f t="shared" si="382"/>
        <v>51253</v>
      </c>
      <c r="S125" s="34">
        <f t="shared" si="382"/>
        <v>51617</v>
      </c>
      <c r="T125" s="34">
        <f t="shared" ref="T125:AC125" si="383">T124+1</f>
        <v>51988</v>
      </c>
      <c r="U125" s="34">
        <f t="shared" si="383"/>
        <v>52352</v>
      </c>
      <c r="V125" s="34">
        <f t="shared" si="383"/>
        <v>52716</v>
      </c>
      <c r="W125" s="34">
        <f t="shared" si="383"/>
        <v>53080</v>
      </c>
      <c r="X125" s="34">
        <f t="shared" si="383"/>
        <v>53444</v>
      </c>
      <c r="Y125" s="34">
        <f t="shared" si="383"/>
        <v>53808</v>
      </c>
      <c r="Z125" s="34">
        <f t="shared" si="383"/>
        <v>54179</v>
      </c>
      <c r="AA125" s="34">
        <f t="shared" si="383"/>
        <v>54543</v>
      </c>
      <c r="AB125" s="34">
        <f t="shared" si="383"/>
        <v>54907</v>
      </c>
      <c r="AC125" s="34">
        <f t="shared" si="383"/>
        <v>55271</v>
      </c>
    </row>
    <row r="126" spans="1:31" s="107" customFormat="1" ht="15.75" x14ac:dyDescent="0.25">
      <c r="A126" s="48" t="s">
        <v>16</v>
      </c>
      <c r="B126" s="41">
        <f t="shared" ref="B126:AC126" si="384">B88+109</f>
        <v>45408</v>
      </c>
      <c r="C126" s="34">
        <f t="shared" si="384"/>
        <v>45779</v>
      </c>
      <c r="D126" s="34">
        <f t="shared" si="384"/>
        <v>46143</v>
      </c>
      <c r="E126" s="34">
        <f t="shared" si="384"/>
        <v>46507</v>
      </c>
      <c r="F126" s="34">
        <f t="shared" si="384"/>
        <v>46871</v>
      </c>
      <c r="G126" s="34">
        <f t="shared" si="384"/>
        <v>47235</v>
      </c>
      <c r="H126" s="34">
        <f t="shared" si="384"/>
        <v>47599</v>
      </c>
      <c r="I126" s="34">
        <f t="shared" si="384"/>
        <v>47970</v>
      </c>
      <c r="J126" s="34">
        <f t="shared" si="384"/>
        <v>48334</v>
      </c>
      <c r="K126" s="34">
        <f t="shared" si="384"/>
        <v>48698</v>
      </c>
      <c r="L126" s="34">
        <f t="shared" si="384"/>
        <v>49062</v>
      </c>
      <c r="M126" s="34">
        <f t="shared" si="384"/>
        <v>49426</v>
      </c>
      <c r="N126" s="34">
        <f t="shared" si="384"/>
        <v>49790</v>
      </c>
      <c r="O126" s="34">
        <f t="shared" si="384"/>
        <v>50161</v>
      </c>
      <c r="P126" s="34">
        <f t="shared" si="384"/>
        <v>50525</v>
      </c>
      <c r="Q126" s="34">
        <f t="shared" si="384"/>
        <v>50889</v>
      </c>
      <c r="R126" s="34">
        <f t="shared" si="384"/>
        <v>51253</v>
      </c>
      <c r="S126" s="34">
        <f t="shared" si="384"/>
        <v>51617</v>
      </c>
      <c r="T126" s="34">
        <f t="shared" si="384"/>
        <v>51988</v>
      </c>
      <c r="U126" s="34">
        <f t="shared" si="384"/>
        <v>52352</v>
      </c>
      <c r="V126" s="34">
        <f t="shared" si="384"/>
        <v>52716</v>
      </c>
      <c r="W126" s="34">
        <f t="shared" si="384"/>
        <v>53080</v>
      </c>
      <c r="X126" s="34">
        <f t="shared" si="384"/>
        <v>53444</v>
      </c>
      <c r="Y126" s="34">
        <f t="shared" si="384"/>
        <v>53808</v>
      </c>
      <c r="Z126" s="34">
        <f t="shared" si="384"/>
        <v>54179</v>
      </c>
      <c r="AA126" s="34">
        <f t="shared" si="384"/>
        <v>54543</v>
      </c>
      <c r="AB126" s="34">
        <f t="shared" si="384"/>
        <v>54907</v>
      </c>
      <c r="AC126" s="34">
        <f t="shared" si="384"/>
        <v>55271</v>
      </c>
      <c r="AD126" s="98"/>
    </row>
    <row r="127" spans="1:31" ht="15.75" x14ac:dyDescent="0.25">
      <c r="A127" s="48" t="s">
        <v>171</v>
      </c>
      <c r="B127" s="41">
        <f>B126+3</f>
        <v>45411</v>
      </c>
      <c r="C127" s="34">
        <f t="shared" ref="C127:E127" si="385">C126+3</f>
        <v>45782</v>
      </c>
      <c r="D127" s="34">
        <f t="shared" si="385"/>
        <v>46146</v>
      </c>
      <c r="E127" s="34">
        <f t="shared" si="385"/>
        <v>46510</v>
      </c>
      <c r="F127" s="34">
        <f t="shared" ref="F127:S127" si="386">F126+3</f>
        <v>46874</v>
      </c>
      <c r="G127" s="34">
        <f t="shared" si="386"/>
        <v>47238</v>
      </c>
      <c r="H127" s="34">
        <f t="shared" si="386"/>
        <v>47602</v>
      </c>
      <c r="I127" s="34">
        <f t="shared" si="386"/>
        <v>47973</v>
      </c>
      <c r="J127" s="34">
        <f t="shared" si="386"/>
        <v>48337</v>
      </c>
      <c r="K127" s="34">
        <f t="shared" si="386"/>
        <v>48701</v>
      </c>
      <c r="L127" s="34">
        <f t="shared" si="386"/>
        <v>49065</v>
      </c>
      <c r="M127" s="34">
        <f t="shared" si="386"/>
        <v>49429</v>
      </c>
      <c r="N127" s="34">
        <f t="shared" si="386"/>
        <v>49793</v>
      </c>
      <c r="O127" s="34">
        <f t="shared" si="386"/>
        <v>50164</v>
      </c>
      <c r="P127" s="34">
        <f t="shared" si="386"/>
        <v>50528</v>
      </c>
      <c r="Q127" s="34">
        <f t="shared" si="386"/>
        <v>50892</v>
      </c>
      <c r="R127" s="34">
        <f t="shared" si="386"/>
        <v>51256</v>
      </c>
      <c r="S127" s="34">
        <f t="shared" si="386"/>
        <v>51620</v>
      </c>
      <c r="T127" s="34">
        <f t="shared" ref="T127:AC127" si="387">T126+3</f>
        <v>51991</v>
      </c>
      <c r="U127" s="34">
        <f t="shared" si="387"/>
        <v>52355</v>
      </c>
      <c r="V127" s="34">
        <f t="shared" si="387"/>
        <v>52719</v>
      </c>
      <c r="W127" s="34">
        <f t="shared" si="387"/>
        <v>53083</v>
      </c>
      <c r="X127" s="34">
        <f t="shared" si="387"/>
        <v>53447</v>
      </c>
      <c r="Y127" s="34">
        <f t="shared" si="387"/>
        <v>53811</v>
      </c>
      <c r="Z127" s="34">
        <f t="shared" si="387"/>
        <v>54182</v>
      </c>
      <c r="AA127" s="34">
        <f t="shared" si="387"/>
        <v>54546</v>
      </c>
      <c r="AB127" s="34">
        <f t="shared" si="387"/>
        <v>54910</v>
      </c>
      <c r="AC127" s="34">
        <f t="shared" si="387"/>
        <v>55274</v>
      </c>
      <c r="AD127" s="107"/>
    </row>
    <row r="128" spans="1:31" x14ac:dyDescent="0.25">
      <c r="A128" s="64" t="s">
        <v>172</v>
      </c>
      <c r="B128" s="65">
        <f>B127+4</f>
        <v>45415</v>
      </c>
      <c r="C128" s="66">
        <f t="shared" ref="C128:E128" si="388">C127+4</f>
        <v>45786</v>
      </c>
      <c r="D128" s="66">
        <f t="shared" si="388"/>
        <v>46150</v>
      </c>
      <c r="E128" s="66">
        <f t="shared" si="388"/>
        <v>46514</v>
      </c>
      <c r="F128" s="66">
        <f t="shared" ref="F128:S128" si="389">F127+4</f>
        <v>46878</v>
      </c>
      <c r="G128" s="66">
        <f t="shared" si="389"/>
        <v>47242</v>
      </c>
      <c r="H128" s="66">
        <f t="shared" si="389"/>
        <v>47606</v>
      </c>
      <c r="I128" s="66">
        <f t="shared" si="389"/>
        <v>47977</v>
      </c>
      <c r="J128" s="66">
        <f t="shared" si="389"/>
        <v>48341</v>
      </c>
      <c r="K128" s="66">
        <f t="shared" si="389"/>
        <v>48705</v>
      </c>
      <c r="L128" s="66">
        <f t="shared" si="389"/>
        <v>49069</v>
      </c>
      <c r="M128" s="66">
        <f t="shared" si="389"/>
        <v>49433</v>
      </c>
      <c r="N128" s="66">
        <f t="shared" si="389"/>
        <v>49797</v>
      </c>
      <c r="O128" s="66">
        <f t="shared" si="389"/>
        <v>50168</v>
      </c>
      <c r="P128" s="66">
        <f t="shared" si="389"/>
        <v>50532</v>
      </c>
      <c r="Q128" s="66">
        <f t="shared" si="389"/>
        <v>50896</v>
      </c>
      <c r="R128" s="66">
        <f t="shared" si="389"/>
        <v>51260</v>
      </c>
      <c r="S128" s="66">
        <f t="shared" si="389"/>
        <v>51624</v>
      </c>
      <c r="T128" s="66">
        <f t="shared" ref="T128:AC128" si="390">T127+4</f>
        <v>51995</v>
      </c>
      <c r="U128" s="66">
        <f t="shared" si="390"/>
        <v>52359</v>
      </c>
      <c r="V128" s="66">
        <f t="shared" si="390"/>
        <v>52723</v>
      </c>
      <c r="W128" s="66">
        <f t="shared" si="390"/>
        <v>53087</v>
      </c>
      <c r="X128" s="66">
        <f t="shared" si="390"/>
        <v>53451</v>
      </c>
      <c r="Y128" s="66">
        <f t="shared" si="390"/>
        <v>53815</v>
      </c>
      <c r="Z128" s="66">
        <f t="shared" si="390"/>
        <v>54186</v>
      </c>
      <c r="AA128" s="66">
        <f t="shared" si="390"/>
        <v>54550</v>
      </c>
      <c r="AB128" s="66">
        <f t="shared" si="390"/>
        <v>54914</v>
      </c>
      <c r="AC128" s="66">
        <f t="shared" si="390"/>
        <v>55278</v>
      </c>
    </row>
    <row r="129" spans="1:31" x14ac:dyDescent="0.25">
      <c r="A129" s="48" t="s">
        <v>32</v>
      </c>
      <c r="B129" s="41">
        <f>B128+3</f>
        <v>45418</v>
      </c>
      <c r="C129" s="34">
        <f t="shared" ref="C129" si="391">C128+3</f>
        <v>45789</v>
      </c>
      <c r="D129" s="34">
        <f t="shared" ref="D129" si="392">D128+3</f>
        <v>46153</v>
      </c>
      <c r="E129" s="34">
        <f t="shared" ref="E129:S129" si="393">E128+3</f>
        <v>46517</v>
      </c>
      <c r="F129" s="34">
        <f t="shared" si="393"/>
        <v>46881</v>
      </c>
      <c r="G129" s="34">
        <f t="shared" si="393"/>
        <v>47245</v>
      </c>
      <c r="H129" s="34">
        <f t="shared" si="393"/>
        <v>47609</v>
      </c>
      <c r="I129" s="34">
        <f t="shared" si="393"/>
        <v>47980</v>
      </c>
      <c r="J129" s="34">
        <f t="shared" si="393"/>
        <v>48344</v>
      </c>
      <c r="K129" s="34">
        <f t="shared" si="393"/>
        <v>48708</v>
      </c>
      <c r="L129" s="34">
        <f t="shared" si="393"/>
        <v>49072</v>
      </c>
      <c r="M129" s="34">
        <f t="shared" si="393"/>
        <v>49436</v>
      </c>
      <c r="N129" s="34">
        <f t="shared" si="393"/>
        <v>49800</v>
      </c>
      <c r="O129" s="34">
        <f t="shared" si="393"/>
        <v>50171</v>
      </c>
      <c r="P129" s="34">
        <f t="shared" si="393"/>
        <v>50535</v>
      </c>
      <c r="Q129" s="34">
        <f t="shared" si="393"/>
        <v>50899</v>
      </c>
      <c r="R129" s="34">
        <f t="shared" si="393"/>
        <v>51263</v>
      </c>
      <c r="S129" s="34">
        <f t="shared" si="393"/>
        <v>51627</v>
      </c>
      <c r="T129" s="34">
        <f t="shared" ref="T129:AC129" si="394">T128+3</f>
        <v>51998</v>
      </c>
      <c r="U129" s="34">
        <f t="shared" si="394"/>
        <v>52362</v>
      </c>
      <c r="V129" s="34">
        <f t="shared" si="394"/>
        <v>52726</v>
      </c>
      <c r="W129" s="34">
        <f t="shared" si="394"/>
        <v>53090</v>
      </c>
      <c r="X129" s="34">
        <f t="shared" si="394"/>
        <v>53454</v>
      </c>
      <c r="Y129" s="34">
        <f t="shared" si="394"/>
        <v>53818</v>
      </c>
      <c r="Z129" s="34">
        <f t="shared" si="394"/>
        <v>54189</v>
      </c>
      <c r="AA129" s="34">
        <f t="shared" si="394"/>
        <v>54553</v>
      </c>
      <c r="AB129" s="34">
        <f t="shared" si="394"/>
        <v>54917</v>
      </c>
      <c r="AC129" s="34">
        <f t="shared" si="394"/>
        <v>55281</v>
      </c>
    </row>
    <row r="130" spans="1:31" x14ac:dyDescent="0.25">
      <c r="A130" s="48" t="s">
        <v>31</v>
      </c>
      <c r="B130" s="41">
        <f>B128+4</f>
        <v>45419</v>
      </c>
      <c r="C130" s="34">
        <f t="shared" ref="C130:E130" si="395">C128+4</f>
        <v>45790</v>
      </c>
      <c r="D130" s="34">
        <f t="shared" si="395"/>
        <v>46154</v>
      </c>
      <c r="E130" s="34">
        <f t="shared" si="395"/>
        <v>46518</v>
      </c>
      <c r="F130" s="34">
        <f t="shared" ref="F130:S130" si="396">F128+4</f>
        <v>46882</v>
      </c>
      <c r="G130" s="34">
        <f t="shared" si="396"/>
        <v>47246</v>
      </c>
      <c r="H130" s="34">
        <f t="shared" si="396"/>
        <v>47610</v>
      </c>
      <c r="I130" s="34">
        <f t="shared" si="396"/>
        <v>47981</v>
      </c>
      <c r="J130" s="34">
        <f t="shared" si="396"/>
        <v>48345</v>
      </c>
      <c r="K130" s="34">
        <f t="shared" si="396"/>
        <v>48709</v>
      </c>
      <c r="L130" s="34">
        <f t="shared" si="396"/>
        <v>49073</v>
      </c>
      <c r="M130" s="34">
        <f t="shared" si="396"/>
        <v>49437</v>
      </c>
      <c r="N130" s="34">
        <f t="shared" si="396"/>
        <v>49801</v>
      </c>
      <c r="O130" s="34">
        <f t="shared" si="396"/>
        <v>50172</v>
      </c>
      <c r="P130" s="34">
        <f t="shared" si="396"/>
        <v>50536</v>
      </c>
      <c r="Q130" s="34">
        <f t="shared" si="396"/>
        <v>50900</v>
      </c>
      <c r="R130" s="34">
        <f t="shared" si="396"/>
        <v>51264</v>
      </c>
      <c r="S130" s="34">
        <f t="shared" si="396"/>
        <v>51628</v>
      </c>
      <c r="T130" s="34">
        <f t="shared" ref="T130:AC130" si="397">T128+4</f>
        <v>51999</v>
      </c>
      <c r="U130" s="34">
        <f t="shared" si="397"/>
        <v>52363</v>
      </c>
      <c r="V130" s="34">
        <f t="shared" si="397"/>
        <v>52727</v>
      </c>
      <c r="W130" s="34">
        <f t="shared" si="397"/>
        <v>53091</v>
      </c>
      <c r="X130" s="34">
        <f t="shared" si="397"/>
        <v>53455</v>
      </c>
      <c r="Y130" s="34">
        <f t="shared" si="397"/>
        <v>53819</v>
      </c>
      <c r="Z130" s="34">
        <f t="shared" si="397"/>
        <v>54190</v>
      </c>
      <c r="AA130" s="34">
        <f t="shared" si="397"/>
        <v>54554</v>
      </c>
      <c r="AB130" s="34">
        <f t="shared" si="397"/>
        <v>54918</v>
      </c>
      <c r="AC130" s="34">
        <f t="shared" si="397"/>
        <v>55282</v>
      </c>
    </row>
    <row r="131" spans="1:31" x14ac:dyDescent="0.25">
      <c r="A131" s="48" t="s">
        <v>4</v>
      </c>
      <c r="B131" s="41">
        <f>B130+1</f>
        <v>45420</v>
      </c>
      <c r="C131" s="34">
        <f t="shared" ref="C131:E131" si="398">C130+1</f>
        <v>45791</v>
      </c>
      <c r="D131" s="34">
        <f t="shared" si="398"/>
        <v>46155</v>
      </c>
      <c r="E131" s="34">
        <f t="shared" si="398"/>
        <v>46519</v>
      </c>
      <c r="F131" s="34">
        <f t="shared" ref="F131:S131" si="399">F130+1</f>
        <v>46883</v>
      </c>
      <c r="G131" s="34">
        <f t="shared" si="399"/>
        <v>47247</v>
      </c>
      <c r="H131" s="34">
        <f t="shared" si="399"/>
        <v>47611</v>
      </c>
      <c r="I131" s="34">
        <f t="shared" si="399"/>
        <v>47982</v>
      </c>
      <c r="J131" s="34">
        <f t="shared" si="399"/>
        <v>48346</v>
      </c>
      <c r="K131" s="34">
        <f t="shared" si="399"/>
        <v>48710</v>
      </c>
      <c r="L131" s="34">
        <f t="shared" si="399"/>
        <v>49074</v>
      </c>
      <c r="M131" s="34">
        <f t="shared" si="399"/>
        <v>49438</v>
      </c>
      <c r="N131" s="34">
        <f t="shared" si="399"/>
        <v>49802</v>
      </c>
      <c r="O131" s="34">
        <f t="shared" si="399"/>
        <v>50173</v>
      </c>
      <c r="P131" s="34">
        <f t="shared" si="399"/>
        <v>50537</v>
      </c>
      <c r="Q131" s="34">
        <f t="shared" si="399"/>
        <v>50901</v>
      </c>
      <c r="R131" s="34">
        <f t="shared" si="399"/>
        <v>51265</v>
      </c>
      <c r="S131" s="34">
        <f t="shared" si="399"/>
        <v>51629</v>
      </c>
      <c r="T131" s="34">
        <f t="shared" ref="T131:AC131" si="400">T130+1</f>
        <v>52000</v>
      </c>
      <c r="U131" s="34">
        <f t="shared" si="400"/>
        <v>52364</v>
      </c>
      <c r="V131" s="34">
        <f t="shared" si="400"/>
        <v>52728</v>
      </c>
      <c r="W131" s="34">
        <f t="shared" si="400"/>
        <v>53092</v>
      </c>
      <c r="X131" s="34">
        <f t="shared" si="400"/>
        <v>53456</v>
      </c>
      <c r="Y131" s="34">
        <f t="shared" si="400"/>
        <v>53820</v>
      </c>
      <c r="Z131" s="34">
        <f t="shared" si="400"/>
        <v>54191</v>
      </c>
      <c r="AA131" s="34">
        <f t="shared" si="400"/>
        <v>54555</v>
      </c>
      <c r="AB131" s="34">
        <f t="shared" si="400"/>
        <v>54919</v>
      </c>
      <c r="AC131" s="34">
        <f t="shared" si="400"/>
        <v>55283</v>
      </c>
    </row>
    <row r="132" spans="1:31" s="33" customFormat="1" x14ac:dyDescent="0.25">
      <c r="A132" s="48" t="s">
        <v>10</v>
      </c>
      <c r="B132" s="41">
        <f>B128+28</f>
        <v>45443</v>
      </c>
      <c r="C132" s="34">
        <f t="shared" ref="C132:E132" si="401">C128+28</f>
        <v>45814</v>
      </c>
      <c r="D132" s="34">
        <f t="shared" si="401"/>
        <v>46178</v>
      </c>
      <c r="E132" s="34">
        <f t="shared" si="401"/>
        <v>46542</v>
      </c>
      <c r="F132" s="34">
        <f t="shared" ref="F132:S132" si="402">F128+28</f>
        <v>46906</v>
      </c>
      <c r="G132" s="34">
        <f t="shared" si="402"/>
        <v>47270</v>
      </c>
      <c r="H132" s="34">
        <f t="shared" si="402"/>
        <v>47634</v>
      </c>
      <c r="I132" s="34">
        <f t="shared" si="402"/>
        <v>48005</v>
      </c>
      <c r="J132" s="34">
        <f t="shared" si="402"/>
        <v>48369</v>
      </c>
      <c r="K132" s="34">
        <f t="shared" si="402"/>
        <v>48733</v>
      </c>
      <c r="L132" s="34">
        <f t="shared" si="402"/>
        <v>49097</v>
      </c>
      <c r="M132" s="34">
        <f t="shared" si="402"/>
        <v>49461</v>
      </c>
      <c r="N132" s="34">
        <f t="shared" si="402"/>
        <v>49825</v>
      </c>
      <c r="O132" s="34">
        <f t="shared" si="402"/>
        <v>50196</v>
      </c>
      <c r="P132" s="34">
        <f t="shared" si="402"/>
        <v>50560</v>
      </c>
      <c r="Q132" s="34">
        <f t="shared" si="402"/>
        <v>50924</v>
      </c>
      <c r="R132" s="34">
        <f t="shared" si="402"/>
        <v>51288</v>
      </c>
      <c r="S132" s="34">
        <f t="shared" si="402"/>
        <v>51652</v>
      </c>
      <c r="T132" s="34">
        <f t="shared" ref="T132:AC132" si="403">T128+28</f>
        <v>52023</v>
      </c>
      <c r="U132" s="34">
        <f t="shared" si="403"/>
        <v>52387</v>
      </c>
      <c r="V132" s="34">
        <f t="shared" si="403"/>
        <v>52751</v>
      </c>
      <c r="W132" s="34">
        <f t="shared" si="403"/>
        <v>53115</v>
      </c>
      <c r="X132" s="34">
        <f t="shared" si="403"/>
        <v>53479</v>
      </c>
      <c r="Y132" s="34">
        <f t="shared" si="403"/>
        <v>53843</v>
      </c>
      <c r="Z132" s="34">
        <f t="shared" si="403"/>
        <v>54214</v>
      </c>
      <c r="AA132" s="34">
        <f t="shared" si="403"/>
        <v>54578</v>
      </c>
      <c r="AB132" s="34">
        <f t="shared" si="403"/>
        <v>54942</v>
      </c>
      <c r="AC132" s="34">
        <f t="shared" si="403"/>
        <v>55306</v>
      </c>
      <c r="AD132" s="98"/>
      <c r="AE132" s="117"/>
    </row>
    <row r="133" spans="1:31" s="33" customFormat="1" x14ac:dyDescent="0.25">
      <c r="A133" s="85" t="s">
        <v>204</v>
      </c>
      <c r="B133" s="54" t="s">
        <v>160</v>
      </c>
      <c r="C133" s="34" t="s">
        <v>160</v>
      </c>
      <c r="D133" s="34" t="s">
        <v>160</v>
      </c>
      <c r="E133" s="34" t="s">
        <v>160</v>
      </c>
      <c r="F133" s="34" t="s">
        <v>160</v>
      </c>
      <c r="G133" s="34" t="s">
        <v>160</v>
      </c>
      <c r="H133" s="34" t="s">
        <v>160</v>
      </c>
      <c r="I133" s="34" t="s">
        <v>160</v>
      </c>
      <c r="J133" s="34" t="s">
        <v>160</v>
      </c>
      <c r="K133" s="34" t="s">
        <v>160</v>
      </c>
      <c r="L133" s="34" t="s">
        <v>160</v>
      </c>
      <c r="M133" s="34" t="s">
        <v>160</v>
      </c>
      <c r="N133" s="34" t="s">
        <v>160</v>
      </c>
      <c r="O133" s="34" t="s">
        <v>160</v>
      </c>
      <c r="P133" s="34" t="s">
        <v>160</v>
      </c>
      <c r="Q133" s="34" t="s">
        <v>160</v>
      </c>
      <c r="R133" s="34" t="s">
        <v>160</v>
      </c>
      <c r="S133" s="34" t="s">
        <v>160</v>
      </c>
      <c r="T133" s="34" t="s">
        <v>160</v>
      </c>
      <c r="U133" s="34" t="s">
        <v>160</v>
      </c>
      <c r="V133" s="34" t="s">
        <v>160</v>
      </c>
      <c r="W133" s="34" t="s">
        <v>160</v>
      </c>
      <c r="X133" s="34" t="s">
        <v>160</v>
      </c>
      <c r="Y133" s="34" t="s">
        <v>160</v>
      </c>
      <c r="Z133" s="34" t="s">
        <v>160</v>
      </c>
      <c r="AA133" s="34" t="s">
        <v>160</v>
      </c>
      <c r="AB133" s="34" t="s">
        <v>160</v>
      </c>
      <c r="AC133" s="34" t="s">
        <v>160</v>
      </c>
      <c r="AD133" s="98"/>
      <c r="AE133" s="118"/>
    </row>
    <row r="134" spans="1:31" x14ac:dyDescent="0.25">
      <c r="A134" s="91"/>
      <c r="B134" s="90"/>
      <c r="C134" s="90"/>
      <c r="D134" s="90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</row>
    <row r="135" spans="1:31" s="99" customFormat="1" x14ac:dyDescent="0.25">
      <c r="A135" s="87"/>
      <c r="B135" s="88"/>
      <c r="C135" s="88"/>
      <c r="D135" s="88"/>
      <c r="E135" s="88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98"/>
    </row>
    <row r="136" spans="1:31" ht="16.5" thickBot="1" x14ac:dyDescent="0.3">
      <c r="A136" s="108" t="s">
        <v>118</v>
      </c>
      <c r="B136" s="109">
        <v>2024</v>
      </c>
      <c r="C136" s="105">
        <f>B136+1</f>
        <v>2025</v>
      </c>
      <c r="D136" s="105">
        <f>C136+1</f>
        <v>2026</v>
      </c>
      <c r="E136" s="105">
        <f>D136+1</f>
        <v>2027</v>
      </c>
      <c r="F136" s="110">
        <f t="shared" ref="F136:J136" si="404">E136+1</f>
        <v>2028</v>
      </c>
      <c r="G136" s="110">
        <f t="shared" si="404"/>
        <v>2029</v>
      </c>
      <c r="H136" s="110">
        <f t="shared" si="404"/>
        <v>2030</v>
      </c>
      <c r="I136" s="110">
        <f t="shared" si="404"/>
        <v>2031</v>
      </c>
      <c r="J136" s="110">
        <f t="shared" si="404"/>
        <v>2032</v>
      </c>
      <c r="K136" s="110">
        <f t="shared" ref="K136" si="405">J136+1</f>
        <v>2033</v>
      </c>
      <c r="L136" s="110">
        <f t="shared" ref="L136" si="406">K136+1</f>
        <v>2034</v>
      </c>
      <c r="M136" s="110">
        <f t="shared" ref="M136" si="407">L136+1</f>
        <v>2035</v>
      </c>
      <c r="N136" s="110">
        <f t="shared" ref="N136" si="408">M136+1</f>
        <v>2036</v>
      </c>
      <c r="O136" s="110">
        <f t="shared" ref="O136" si="409">N136+1</f>
        <v>2037</v>
      </c>
      <c r="P136" s="110">
        <f t="shared" ref="P136" si="410">O136+1</f>
        <v>2038</v>
      </c>
      <c r="Q136" s="110">
        <f t="shared" ref="Q136" si="411">P136+1</f>
        <v>2039</v>
      </c>
      <c r="R136" s="110">
        <f t="shared" ref="R136" si="412">Q136+1</f>
        <v>2040</v>
      </c>
      <c r="S136" s="110">
        <f t="shared" ref="S136" si="413">R136+1</f>
        <v>2041</v>
      </c>
      <c r="T136" s="110">
        <f t="shared" ref="T136" si="414">S136+1</f>
        <v>2042</v>
      </c>
      <c r="U136" s="110">
        <f t="shared" ref="U136" si="415">T136+1</f>
        <v>2043</v>
      </c>
      <c r="V136" s="110">
        <f t="shared" ref="V136" si="416">U136+1</f>
        <v>2044</v>
      </c>
      <c r="W136" s="110">
        <f t="shared" ref="W136" si="417">V136+1</f>
        <v>2045</v>
      </c>
      <c r="X136" s="110">
        <f t="shared" ref="X136" si="418">W136+1</f>
        <v>2046</v>
      </c>
      <c r="Y136" s="110">
        <f t="shared" ref="Y136" si="419">X136+1</f>
        <v>2047</v>
      </c>
      <c r="Z136" s="110">
        <f t="shared" ref="Z136" si="420">Y136+1</f>
        <v>2048</v>
      </c>
      <c r="AA136" s="110">
        <f t="shared" ref="AA136" si="421">Z136+1</f>
        <v>2049</v>
      </c>
      <c r="AB136" s="110">
        <f t="shared" ref="AB136" si="422">AA136+1</f>
        <v>2050</v>
      </c>
      <c r="AC136" s="110">
        <f t="shared" ref="AC136" si="423">AB136+1</f>
        <v>2051</v>
      </c>
      <c r="AD136" s="99"/>
    </row>
    <row r="137" spans="1:31" x14ac:dyDescent="0.25">
      <c r="A137" s="47" t="s">
        <v>5</v>
      </c>
      <c r="B137" s="40">
        <f t="shared" ref="B137:D137" si="424">B145-60</f>
        <v>45169</v>
      </c>
      <c r="C137" s="39">
        <f t="shared" si="424"/>
        <v>45540</v>
      </c>
      <c r="D137" s="39">
        <f t="shared" si="424"/>
        <v>45904</v>
      </c>
      <c r="E137" s="39">
        <f t="shared" ref="E137:S137" si="425">E145-60</f>
        <v>46268</v>
      </c>
      <c r="F137" s="39">
        <f t="shared" si="425"/>
        <v>46632</v>
      </c>
      <c r="G137" s="39">
        <f t="shared" si="425"/>
        <v>46996</v>
      </c>
      <c r="H137" s="39">
        <f t="shared" si="425"/>
        <v>47360</v>
      </c>
      <c r="I137" s="39">
        <f t="shared" si="425"/>
        <v>47731</v>
      </c>
      <c r="J137" s="39">
        <f t="shared" si="425"/>
        <v>48095</v>
      </c>
      <c r="K137" s="39">
        <f t="shared" si="425"/>
        <v>48459</v>
      </c>
      <c r="L137" s="39">
        <f t="shared" si="425"/>
        <v>48823</v>
      </c>
      <c r="M137" s="39">
        <f t="shared" si="425"/>
        <v>49187</v>
      </c>
      <c r="N137" s="39">
        <f t="shared" si="425"/>
        <v>49551</v>
      </c>
      <c r="O137" s="39">
        <f t="shared" si="425"/>
        <v>49922</v>
      </c>
      <c r="P137" s="39">
        <f t="shared" si="425"/>
        <v>50286</v>
      </c>
      <c r="Q137" s="39">
        <f t="shared" si="425"/>
        <v>50650</v>
      </c>
      <c r="R137" s="39">
        <f t="shared" si="425"/>
        <v>51014</v>
      </c>
      <c r="S137" s="39">
        <f t="shared" si="425"/>
        <v>51378</v>
      </c>
      <c r="T137" s="39">
        <f t="shared" ref="T137:AC137" si="426">T145-60</f>
        <v>51749</v>
      </c>
      <c r="U137" s="39">
        <f t="shared" si="426"/>
        <v>52113</v>
      </c>
      <c r="V137" s="39">
        <f t="shared" si="426"/>
        <v>52477</v>
      </c>
      <c r="W137" s="39">
        <f t="shared" si="426"/>
        <v>52841</v>
      </c>
      <c r="X137" s="39">
        <f t="shared" si="426"/>
        <v>53205</v>
      </c>
      <c r="Y137" s="39">
        <f t="shared" si="426"/>
        <v>53569</v>
      </c>
      <c r="Z137" s="39">
        <f t="shared" si="426"/>
        <v>53940</v>
      </c>
      <c r="AA137" s="39">
        <f t="shared" si="426"/>
        <v>54304</v>
      </c>
      <c r="AB137" s="39">
        <f t="shared" si="426"/>
        <v>54668</v>
      </c>
      <c r="AC137" s="39">
        <f t="shared" si="426"/>
        <v>55032</v>
      </c>
    </row>
    <row r="138" spans="1:31" x14ac:dyDescent="0.25">
      <c r="A138" s="47" t="s">
        <v>210</v>
      </c>
      <c r="B138" s="40">
        <f t="shared" ref="B138:AC138" si="427">B66</f>
        <v>45180</v>
      </c>
      <c r="C138" s="40">
        <f t="shared" si="427"/>
        <v>45551</v>
      </c>
      <c r="D138" s="40">
        <f t="shared" si="427"/>
        <v>45915</v>
      </c>
      <c r="E138" s="40">
        <f t="shared" si="427"/>
        <v>46279</v>
      </c>
      <c r="F138" s="40">
        <f t="shared" si="427"/>
        <v>46643</v>
      </c>
      <c r="G138" s="40">
        <f t="shared" si="427"/>
        <v>47007</v>
      </c>
      <c r="H138" s="40">
        <f t="shared" si="427"/>
        <v>47371</v>
      </c>
      <c r="I138" s="40">
        <f t="shared" si="427"/>
        <v>47742</v>
      </c>
      <c r="J138" s="40">
        <f t="shared" si="427"/>
        <v>48106</v>
      </c>
      <c r="K138" s="40">
        <f t="shared" si="427"/>
        <v>48470</v>
      </c>
      <c r="L138" s="40">
        <f t="shared" si="427"/>
        <v>48834</v>
      </c>
      <c r="M138" s="40">
        <f t="shared" si="427"/>
        <v>49198</v>
      </c>
      <c r="N138" s="40">
        <f t="shared" si="427"/>
        <v>49562</v>
      </c>
      <c r="O138" s="40">
        <f t="shared" si="427"/>
        <v>49933</v>
      </c>
      <c r="P138" s="40">
        <f t="shared" si="427"/>
        <v>50297</v>
      </c>
      <c r="Q138" s="40">
        <f t="shared" si="427"/>
        <v>50661</v>
      </c>
      <c r="R138" s="40">
        <f t="shared" si="427"/>
        <v>51025</v>
      </c>
      <c r="S138" s="40">
        <f t="shared" si="427"/>
        <v>51389</v>
      </c>
      <c r="T138" s="40">
        <f t="shared" si="427"/>
        <v>51760</v>
      </c>
      <c r="U138" s="40">
        <f t="shared" si="427"/>
        <v>52124</v>
      </c>
      <c r="V138" s="40">
        <f t="shared" si="427"/>
        <v>52488</v>
      </c>
      <c r="W138" s="40">
        <f t="shared" si="427"/>
        <v>52852</v>
      </c>
      <c r="X138" s="40">
        <f t="shared" si="427"/>
        <v>53216</v>
      </c>
      <c r="Y138" s="40">
        <f t="shared" si="427"/>
        <v>53580</v>
      </c>
      <c r="Z138" s="40">
        <f t="shared" si="427"/>
        <v>53951</v>
      </c>
      <c r="AA138" s="40">
        <f t="shared" si="427"/>
        <v>54315</v>
      </c>
      <c r="AB138" s="40">
        <f t="shared" si="427"/>
        <v>54679</v>
      </c>
      <c r="AC138" s="40">
        <f t="shared" si="427"/>
        <v>55043</v>
      </c>
    </row>
    <row r="139" spans="1:31" x14ac:dyDescent="0.25">
      <c r="A139" s="48" t="s">
        <v>2</v>
      </c>
      <c r="B139" s="41">
        <f t="shared" ref="B139:AC139" si="428">B67</f>
        <v>45188</v>
      </c>
      <c r="C139" s="41">
        <f t="shared" si="428"/>
        <v>45559</v>
      </c>
      <c r="D139" s="41">
        <f t="shared" si="428"/>
        <v>45923</v>
      </c>
      <c r="E139" s="41">
        <f t="shared" si="428"/>
        <v>46287</v>
      </c>
      <c r="F139" s="41">
        <f t="shared" si="428"/>
        <v>46651</v>
      </c>
      <c r="G139" s="41">
        <f t="shared" si="428"/>
        <v>47015</v>
      </c>
      <c r="H139" s="41">
        <f t="shared" si="428"/>
        <v>47379</v>
      </c>
      <c r="I139" s="41">
        <f t="shared" si="428"/>
        <v>47750</v>
      </c>
      <c r="J139" s="41">
        <f t="shared" si="428"/>
        <v>48114</v>
      </c>
      <c r="K139" s="41">
        <f t="shared" si="428"/>
        <v>48478</v>
      </c>
      <c r="L139" s="41">
        <f t="shared" si="428"/>
        <v>48842</v>
      </c>
      <c r="M139" s="41">
        <f t="shared" si="428"/>
        <v>49206</v>
      </c>
      <c r="N139" s="41">
        <f t="shared" si="428"/>
        <v>49570</v>
      </c>
      <c r="O139" s="41">
        <f t="shared" si="428"/>
        <v>49941</v>
      </c>
      <c r="P139" s="41">
        <f t="shared" si="428"/>
        <v>50305</v>
      </c>
      <c r="Q139" s="41">
        <f t="shared" si="428"/>
        <v>50669</v>
      </c>
      <c r="R139" s="41">
        <f t="shared" si="428"/>
        <v>51033</v>
      </c>
      <c r="S139" s="41">
        <f t="shared" si="428"/>
        <v>51397</v>
      </c>
      <c r="T139" s="41">
        <f t="shared" si="428"/>
        <v>51768</v>
      </c>
      <c r="U139" s="41">
        <f t="shared" si="428"/>
        <v>52132</v>
      </c>
      <c r="V139" s="41">
        <f t="shared" si="428"/>
        <v>52496</v>
      </c>
      <c r="W139" s="41">
        <f t="shared" si="428"/>
        <v>52860</v>
      </c>
      <c r="X139" s="41">
        <f t="shared" si="428"/>
        <v>53224</v>
      </c>
      <c r="Y139" s="41">
        <f t="shared" si="428"/>
        <v>53588</v>
      </c>
      <c r="Z139" s="41">
        <f t="shared" si="428"/>
        <v>53959</v>
      </c>
      <c r="AA139" s="41">
        <f t="shared" si="428"/>
        <v>54323</v>
      </c>
      <c r="AB139" s="41">
        <f t="shared" si="428"/>
        <v>54687</v>
      </c>
      <c r="AC139" s="41">
        <f t="shared" si="428"/>
        <v>55051</v>
      </c>
    </row>
    <row r="140" spans="1:31" x14ac:dyDescent="0.25">
      <c r="A140" s="48" t="s">
        <v>3</v>
      </c>
      <c r="B140" s="46">
        <f t="shared" ref="B140:AC140" si="429">B68</f>
        <v>45189</v>
      </c>
      <c r="C140" s="46">
        <f t="shared" si="429"/>
        <v>45560</v>
      </c>
      <c r="D140" s="46">
        <f t="shared" si="429"/>
        <v>45924</v>
      </c>
      <c r="E140" s="46">
        <f t="shared" si="429"/>
        <v>46288</v>
      </c>
      <c r="F140" s="46">
        <f t="shared" si="429"/>
        <v>46652</v>
      </c>
      <c r="G140" s="46">
        <f t="shared" si="429"/>
        <v>47016</v>
      </c>
      <c r="H140" s="46">
        <f t="shared" si="429"/>
        <v>47380</v>
      </c>
      <c r="I140" s="46">
        <f t="shared" si="429"/>
        <v>47751</v>
      </c>
      <c r="J140" s="46">
        <f t="shared" si="429"/>
        <v>48115</v>
      </c>
      <c r="K140" s="46">
        <f t="shared" si="429"/>
        <v>48479</v>
      </c>
      <c r="L140" s="46">
        <f t="shared" si="429"/>
        <v>48843</v>
      </c>
      <c r="M140" s="46">
        <f t="shared" si="429"/>
        <v>49207</v>
      </c>
      <c r="N140" s="46">
        <f t="shared" si="429"/>
        <v>49571</v>
      </c>
      <c r="O140" s="46">
        <f t="shared" si="429"/>
        <v>49942</v>
      </c>
      <c r="P140" s="46">
        <f t="shared" si="429"/>
        <v>50306</v>
      </c>
      <c r="Q140" s="46">
        <f t="shared" si="429"/>
        <v>50670</v>
      </c>
      <c r="R140" s="46">
        <f t="shared" si="429"/>
        <v>51034</v>
      </c>
      <c r="S140" s="46">
        <f t="shared" si="429"/>
        <v>51398</v>
      </c>
      <c r="T140" s="46">
        <f t="shared" si="429"/>
        <v>51769</v>
      </c>
      <c r="U140" s="46">
        <f t="shared" si="429"/>
        <v>52133</v>
      </c>
      <c r="V140" s="46">
        <f t="shared" si="429"/>
        <v>52497</v>
      </c>
      <c r="W140" s="46">
        <f t="shared" si="429"/>
        <v>52861</v>
      </c>
      <c r="X140" s="46">
        <f t="shared" si="429"/>
        <v>53225</v>
      </c>
      <c r="Y140" s="46">
        <f t="shared" si="429"/>
        <v>53589</v>
      </c>
      <c r="Z140" s="46">
        <f t="shared" si="429"/>
        <v>53960</v>
      </c>
      <c r="AA140" s="46">
        <f t="shared" si="429"/>
        <v>54324</v>
      </c>
      <c r="AB140" s="46">
        <f t="shared" si="429"/>
        <v>54688</v>
      </c>
      <c r="AC140" s="46">
        <f t="shared" si="429"/>
        <v>55052</v>
      </c>
    </row>
    <row r="141" spans="1:31" x14ac:dyDescent="0.25">
      <c r="A141" s="48" t="s">
        <v>158</v>
      </c>
      <c r="B141" s="41">
        <f t="shared" ref="B141:AC141" si="430">B69</f>
        <v>45190</v>
      </c>
      <c r="C141" s="41">
        <f t="shared" si="430"/>
        <v>45561</v>
      </c>
      <c r="D141" s="41">
        <f t="shared" si="430"/>
        <v>45925</v>
      </c>
      <c r="E141" s="41">
        <f t="shared" si="430"/>
        <v>46289</v>
      </c>
      <c r="F141" s="41">
        <f t="shared" si="430"/>
        <v>46653</v>
      </c>
      <c r="G141" s="41">
        <f t="shared" si="430"/>
        <v>47017</v>
      </c>
      <c r="H141" s="41">
        <f t="shared" si="430"/>
        <v>47381</v>
      </c>
      <c r="I141" s="41">
        <f t="shared" si="430"/>
        <v>47752</v>
      </c>
      <c r="J141" s="41">
        <f t="shared" si="430"/>
        <v>48116</v>
      </c>
      <c r="K141" s="41">
        <f t="shared" si="430"/>
        <v>48480</v>
      </c>
      <c r="L141" s="41">
        <f t="shared" si="430"/>
        <v>48844</v>
      </c>
      <c r="M141" s="41">
        <f t="shared" si="430"/>
        <v>49208</v>
      </c>
      <c r="N141" s="41">
        <f t="shared" si="430"/>
        <v>49572</v>
      </c>
      <c r="O141" s="41">
        <f t="shared" si="430"/>
        <v>49943</v>
      </c>
      <c r="P141" s="41">
        <f t="shared" si="430"/>
        <v>50307</v>
      </c>
      <c r="Q141" s="41">
        <f t="shared" si="430"/>
        <v>50671</v>
      </c>
      <c r="R141" s="41">
        <f t="shared" si="430"/>
        <v>51035</v>
      </c>
      <c r="S141" s="41">
        <f t="shared" si="430"/>
        <v>51399</v>
      </c>
      <c r="T141" s="41">
        <f t="shared" si="430"/>
        <v>51770</v>
      </c>
      <c r="U141" s="41">
        <f t="shared" si="430"/>
        <v>52134</v>
      </c>
      <c r="V141" s="41">
        <f t="shared" si="430"/>
        <v>52498</v>
      </c>
      <c r="W141" s="41">
        <f t="shared" si="430"/>
        <v>52862</v>
      </c>
      <c r="X141" s="41">
        <f t="shared" si="430"/>
        <v>53226</v>
      </c>
      <c r="Y141" s="41">
        <f t="shared" si="430"/>
        <v>53590</v>
      </c>
      <c r="Z141" s="41">
        <f t="shared" si="430"/>
        <v>53961</v>
      </c>
      <c r="AA141" s="41">
        <f t="shared" si="430"/>
        <v>54325</v>
      </c>
      <c r="AB141" s="41">
        <f t="shared" si="430"/>
        <v>54689</v>
      </c>
      <c r="AC141" s="41">
        <f t="shared" si="430"/>
        <v>55053</v>
      </c>
    </row>
    <row r="142" spans="1:31" x14ac:dyDescent="0.25">
      <c r="A142" s="48" t="s">
        <v>205</v>
      </c>
      <c r="B142" s="116">
        <f t="shared" ref="B142:AC142" si="431">B70</f>
        <v>45208</v>
      </c>
      <c r="C142" s="41">
        <f t="shared" si="431"/>
        <v>45579</v>
      </c>
      <c r="D142" s="41">
        <f t="shared" si="431"/>
        <v>45943</v>
      </c>
      <c r="E142" s="41">
        <f t="shared" si="431"/>
        <v>46307</v>
      </c>
      <c r="F142" s="41">
        <f t="shared" si="431"/>
        <v>46671</v>
      </c>
      <c r="G142" s="41">
        <f t="shared" si="431"/>
        <v>47035</v>
      </c>
      <c r="H142" s="41">
        <f t="shared" si="431"/>
        <v>47399</v>
      </c>
      <c r="I142" s="41">
        <f t="shared" si="431"/>
        <v>47770</v>
      </c>
      <c r="J142" s="41">
        <f t="shared" si="431"/>
        <v>48134</v>
      </c>
      <c r="K142" s="41">
        <f t="shared" si="431"/>
        <v>48498</v>
      </c>
      <c r="L142" s="41">
        <f t="shared" si="431"/>
        <v>48862</v>
      </c>
      <c r="M142" s="41">
        <f t="shared" si="431"/>
        <v>49226</v>
      </c>
      <c r="N142" s="41">
        <f t="shared" si="431"/>
        <v>49590</v>
      </c>
      <c r="O142" s="41">
        <f t="shared" si="431"/>
        <v>49961</v>
      </c>
      <c r="P142" s="41">
        <f t="shared" si="431"/>
        <v>50325</v>
      </c>
      <c r="Q142" s="41">
        <f t="shared" si="431"/>
        <v>50689</v>
      </c>
      <c r="R142" s="41">
        <f t="shared" si="431"/>
        <v>51053</v>
      </c>
      <c r="S142" s="41">
        <f t="shared" si="431"/>
        <v>51417</v>
      </c>
      <c r="T142" s="41">
        <f t="shared" si="431"/>
        <v>51788</v>
      </c>
      <c r="U142" s="41">
        <f t="shared" si="431"/>
        <v>52152</v>
      </c>
      <c r="V142" s="41">
        <f t="shared" si="431"/>
        <v>52516</v>
      </c>
      <c r="W142" s="41">
        <f t="shared" si="431"/>
        <v>52880</v>
      </c>
      <c r="X142" s="41">
        <f t="shared" si="431"/>
        <v>53244</v>
      </c>
      <c r="Y142" s="41">
        <f t="shared" si="431"/>
        <v>53608</v>
      </c>
      <c r="Z142" s="41">
        <f t="shared" si="431"/>
        <v>53979</v>
      </c>
      <c r="AA142" s="41">
        <f t="shared" si="431"/>
        <v>54343</v>
      </c>
      <c r="AB142" s="41">
        <f t="shared" si="431"/>
        <v>54707</v>
      </c>
      <c r="AC142" s="41">
        <f t="shared" si="431"/>
        <v>55071</v>
      </c>
    </row>
    <row r="143" spans="1:31" x14ac:dyDescent="0.25">
      <c r="A143" s="48" t="s">
        <v>174</v>
      </c>
      <c r="B143" s="116">
        <f t="shared" ref="B143:AC143" si="432">B71</f>
        <v>45209</v>
      </c>
      <c r="C143" s="41">
        <f t="shared" si="432"/>
        <v>45580</v>
      </c>
      <c r="D143" s="41">
        <f t="shared" si="432"/>
        <v>45944</v>
      </c>
      <c r="E143" s="41">
        <f t="shared" si="432"/>
        <v>46308</v>
      </c>
      <c r="F143" s="41">
        <f t="shared" si="432"/>
        <v>46672</v>
      </c>
      <c r="G143" s="41">
        <f t="shared" si="432"/>
        <v>47036</v>
      </c>
      <c r="H143" s="41">
        <f t="shared" si="432"/>
        <v>47400</v>
      </c>
      <c r="I143" s="41">
        <f t="shared" si="432"/>
        <v>47771</v>
      </c>
      <c r="J143" s="41">
        <f t="shared" si="432"/>
        <v>48135</v>
      </c>
      <c r="K143" s="41">
        <f t="shared" si="432"/>
        <v>48499</v>
      </c>
      <c r="L143" s="41">
        <f t="shared" si="432"/>
        <v>48863</v>
      </c>
      <c r="M143" s="41">
        <f t="shared" si="432"/>
        <v>49227</v>
      </c>
      <c r="N143" s="41">
        <f t="shared" si="432"/>
        <v>49591</v>
      </c>
      <c r="O143" s="41">
        <f t="shared" si="432"/>
        <v>49962</v>
      </c>
      <c r="P143" s="41">
        <f t="shared" si="432"/>
        <v>50326</v>
      </c>
      <c r="Q143" s="41">
        <f t="shared" si="432"/>
        <v>50690</v>
      </c>
      <c r="R143" s="41">
        <f t="shared" si="432"/>
        <v>51054</v>
      </c>
      <c r="S143" s="41">
        <f t="shared" si="432"/>
        <v>51418</v>
      </c>
      <c r="T143" s="41">
        <f t="shared" si="432"/>
        <v>51789</v>
      </c>
      <c r="U143" s="41">
        <f t="shared" si="432"/>
        <v>52153</v>
      </c>
      <c r="V143" s="41">
        <f t="shared" si="432"/>
        <v>52517</v>
      </c>
      <c r="W143" s="41">
        <f t="shared" si="432"/>
        <v>52881</v>
      </c>
      <c r="X143" s="41">
        <f t="shared" si="432"/>
        <v>53245</v>
      </c>
      <c r="Y143" s="41">
        <f t="shared" si="432"/>
        <v>53609</v>
      </c>
      <c r="Z143" s="41">
        <f t="shared" si="432"/>
        <v>53980</v>
      </c>
      <c r="AA143" s="41">
        <f t="shared" si="432"/>
        <v>54344</v>
      </c>
      <c r="AB143" s="41">
        <f t="shared" si="432"/>
        <v>54708</v>
      </c>
      <c r="AC143" s="41">
        <f t="shared" si="432"/>
        <v>55072</v>
      </c>
    </row>
    <row r="144" spans="1:31" x14ac:dyDescent="0.25">
      <c r="A144" s="127" t="s">
        <v>175</v>
      </c>
      <c r="B144" s="41">
        <f>B190+4</f>
        <v>45478</v>
      </c>
      <c r="C144" s="41">
        <f t="shared" ref="C144:Z144" si="433">C190+4</f>
        <v>45849</v>
      </c>
      <c r="D144" s="41">
        <f t="shared" si="433"/>
        <v>46213</v>
      </c>
      <c r="E144" s="41">
        <f>E190+3</f>
        <v>46577</v>
      </c>
      <c r="F144" s="41">
        <f t="shared" si="433"/>
        <v>46941</v>
      </c>
      <c r="G144" s="41">
        <f t="shared" si="433"/>
        <v>47305</v>
      </c>
      <c r="H144" s="41">
        <f t="shared" si="433"/>
        <v>47669</v>
      </c>
      <c r="I144" s="41">
        <f t="shared" si="433"/>
        <v>48040</v>
      </c>
      <c r="J144" s="41">
        <f>J190+3</f>
        <v>48404</v>
      </c>
      <c r="K144" s="41">
        <f>K190+3</f>
        <v>48768</v>
      </c>
      <c r="L144" s="41">
        <f t="shared" si="433"/>
        <v>49132</v>
      </c>
      <c r="M144" s="41">
        <f t="shared" si="433"/>
        <v>49496</v>
      </c>
      <c r="N144" s="41">
        <f t="shared" si="433"/>
        <v>49860</v>
      </c>
      <c r="O144" s="41">
        <f t="shared" si="433"/>
        <v>50231</v>
      </c>
      <c r="P144" s="41">
        <f>P190+3</f>
        <v>50595</v>
      </c>
      <c r="Q144" s="41">
        <f>Q190+3</f>
        <v>50959</v>
      </c>
      <c r="R144" s="41">
        <f t="shared" si="433"/>
        <v>51323</v>
      </c>
      <c r="S144" s="41">
        <f t="shared" si="433"/>
        <v>51687</v>
      </c>
      <c r="T144" s="41">
        <f t="shared" si="433"/>
        <v>52058</v>
      </c>
      <c r="U144" s="41">
        <f t="shared" si="433"/>
        <v>52422</v>
      </c>
      <c r="V144" s="41">
        <f>V190+3</f>
        <v>52786</v>
      </c>
      <c r="W144" s="41">
        <f t="shared" si="433"/>
        <v>53150</v>
      </c>
      <c r="X144" s="41">
        <f t="shared" si="433"/>
        <v>53514</v>
      </c>
      <c r="Y144" s="41">
        <f t="shared" si="433"/>
        <v>53878</v>
      </c>
      <c r="Z144" s="41">
        <f t="shared" si="433"/>
        <v>54249</v>
      </c>
      <c r="AA144" s="41">
        <f>AA190+3</f>
        <v>54613</v>
      </c>
      <c r="AB144" s="41">
        <f>AB190+3</f>
        <v>54977</v>
      </c>
      <c r="AC144" s="41">
        <f>AC190+4</f>
        <v>55341</v>
      </c>
    </row>
    <row r="145" spans="1:30" x14ac:dyDescent="0.25">
      <c r="A145" s="48" t="s">
        <v>187</v>
      </c>
      <c r="B145" s="41">
        <f t="shared" ref="B145:AC145" si="434">B73</f>
        <v>45229</v>
      </c>
      <c r="C145" s="34">
        <f t="shared" si="434"/>
        <v>45600</v>
      </c>
      <c r="D145" s="34">
        <f t="shared" si="434"/>
        <v>45964</v>
      </c>
      <c r="E145" s="34">
        <f t="shared" si="434"/>
        <v>46328</v>
      </c>
      <c r="F145" s="34">
        <f t="shared" si="434"/>
        <v>46692</v>
      </c>
      <c r="G145" s="34">
        <f t="shared" si="434"/>
        <v>47056</v>
      </c>
      <c r="H145" s="34">
        <f t="shared" si="434"/>
        <v>47420</v>
      </c>
      <c r="I145" s="34">
        <f t="shared" si="434"/>
        <v>47791</v>
      </c>
      <c r="J145" s="34">
        <f t="shared" si="434"/>
        <v>48155</v>
      </c>
      <c r="K145" s="34">
        <f t="shared" si="434"/>
        <v>48519</v>
      </c>
      <c r="L145" s="34">
        <f t="shared" si="434"/>
        <v>48883</v>
      </c>
      <c r="M145" s="34">
        <f t="shared" si="434"/>
        <v>49247</v>
      </c>
      <c r="N145" s="34">
        <f t="shared" si="434"/>
        <v>49611</v>
      </c>
      <c r="O145" s="34">
        <f t="shared" si="434"/>
        <v>49982</v>
      </c>
      <c r="P145" s="34">
        <f t="shared" si="434"/>
        <v>50346</v>
      </c>
      <c r="Q145" s="34">
        <f t="shared" si="434"/>
        <v>50710</v>
      </c>
      <c r="R145" s="34">
        <f t="shared" si="434"/>
        <v>51074</v>
      </c>
      <c r="S145" s="34">
        <f t="shared" si="434"/>
        <v>51438</v>
      </c>
      <c r="T145" s="34">
        <f t="shared" si="434"/>
        <v>51809</v>
      </c>
      <c r="U145" s="34">
        <f t="shared" si="434"/>
        <v>52173</v>
      </c>
      <c r="V145" s="34">
        <f t="shared" si="434"/>
        <v>52537</v>
      </c>
      <c r="W145" s="34">
        <f t="shared" si="434"/>
        <v>52901</v>
      </c>
      <c r="X145" s="34">
        <f t="shared" si="434"/>
        <v>53265</v>
      </c>
      <c r="Y145" s="34">
        <f t="shared" si="434"/>
        <v>53629</v>
      </c>
      <c r="Z145" s="34">
        <f t="shared" si="434"/>
        <v>54000</v>
      </c>
      <c r="AA145" s="34">
        <f t="shared" si="434"/>
        <v>54364</v>
      </c>
      <c r="AB145" s="34">
        <f t="shared" si="434"/>
        <v>54728</v>
      </c>
      <c r="AC145" s="34">
        <f t="shared" si="434"/>
        <v>55092</v>
      </c>
    </row>
    <row r="146" spans="1:30" x14ac:dyDescent="0.25">
      <c r="A146" s="127" t="s">
        <v>176</v>
      </c>
      <c r="B146" s="41">
        <f>B147-1</f>
        <v>45424</v>
      </c>
      <c r="C146" s="41">
        <f t="shared" ref="C146:AC146" si="435">C147-1</f>
        <v>45795</v>
      </c>
      <c r="D146" s="41">
        <f t="shared" si="435"/>
        <v>46159</v>
      </c>
      <c r="E146" s="41">
        <f t="shared" si="435"/>
        <v>46523</v>
      </c>
      <c r="F146" s="41">
        <f t="shared" si="435"/>
        <v>46887</v>
      </c>
      <c r="G146" s="41">
        <f t="shared" si="435"/>
        <v>47251</v>
      </c>
      <c r="H146" s="41">
        <f t="shared" si="435"/>
        <v>47615</v>
      </c>
      <c r="I146" s="41">
        <f t="shared" si="435"/>
        <v>47986</v>
      </c>
      <c r="J146" s="41">
        <f t="shared" si="435"/>
        <v>48350</v>
      </c>
      <c r="K146" s="41">
        <f t="shared" si="435"/>
        <v>48714</v>
      </c>
      <c r="L146" s="41">
        <f t="shared" si="435"/>
        <v>49078</v>
      </c>
      <c r="M146" s="41">
        <f t="shared" si="435"/>
        <v>49442</v>
      </c>
      <c r="N146" s="41">
        <f t="shared" si="435"/>
        <v>49806</v>
      </c>
      <c r="O146" s="41">
        <f t="shared" si="435"/>
        <v>50177</v>
      </c>
      <c r="P146" s="41">
        <f t="shared" si="435"/>
        <v>50541</v>
      </c>
      <c r="Q146" s="41">
        <f t="shared" si="435"/>
        <v>50905</v>
      </c>
      <c r="R146" s="41">
        <f t="shared" si="435"/>
        <v>51269</v>
      </c>
      <c r="S146" s="41">
        <f t="shared" si="435"/>
        <v>51633</v>
      </c>
      <c r="T146" s="41">
        <f t="shared" si="435"/>
        <v>52004</v>
      </c>
      <c r="U146" s="41">
        <f t="shared" si="435"/>
        <v>52368</v>
      </c>
      <c r="V146" s="41">
        <f t="shared" si="435"/>
        <v>52732</v>
      </c>
      <c r="W146" s="41">
        <f t="shared" si="435"/>
        <v>53096</v>
      </c>
      <c r="X146" s="41">
        <f t="shared" si="435"/>
        <v>53460</v>
      </c>
      <c r="Y146" s="41">
        <f t="shared" si="435"/>
        <v>53824</v>
      </c>
      <c r="Z146" s="41">
        <f t="shared" si="435"/>
        <v>54195</v>
      </c>
      <c r="AA146" s="41">
        <f t="shared" si="435"/>
        <v>54559</v>
      </c>
      <c r="AB146" s="41">
        <f t="shared" si="435"/>
        <v>54923</v>
      </c>
      <c r="AC146" s="41">
        <f t="shared" si="435"/>
        <v>55287</v>
      </c>
    </row>
    <row r="147" spans="1:30" x14ac:dyDescent="0.25">
      <c r="A147" s="64" t="s">
        <v>6</v>
      </c>
      <c r="B147" s="65">
        <f t="shared" ref="B147:AC147" si="436">B128+10</f>
        <v>45425</v>
      </c>
      <c r="C147" s="66">
        <f t="shared" si="436"/>
        <v>45796</v>
      </c>
      <c r="D147" s="66">
        <f t="shared" si="436"/>
        <v>46160</v>
      </c>
      <c r="E147" s="66">
        <f t="shared" si="436"/>
        <v>46524</v>
      </c>
      <c r="F147" s="66">
        <f t="shared" si="436"/>
        <v>46888</v>
      </c>
      <c r="G147" s="66">
        <f t="shared" si="436"/>
        <v>47252</v>
      </c>
      <c r="H147" s="66">
        <f t="shared" si="436"/>
        <v>47616</v>
      </c>
      <c r="I147" s="66">
        <f t="shared" si="436"/>
        <v>47987</v>
      </c>
      <c r="J147" s="66">
        <f t="shared" si="436"/>
        <v>48351</v>
      </c>
      <c r="K147" s="66">
        <f t="shared" si="436"/>
        <v>48715</v>
      </c>
      <c r="L147" s="66">
        <f t="shared" si="436"/>
        <v>49079</v>
      </c>
      <c r="M147" s="66">
        <f t="shared" si="436"/>
        <v>49443</v>
      </c>
      <c r="N147" s="66">
        <f t="shared" si="436"/>
        <v>49807</v>
      </c>
      <c r="O147" s="66">
        <f t="shared" si="436"/>
        <v>50178</v>
      </c>
      <c r="P147" s="66">
        <f t="shared" si="436"/>
        <v>50542</v>
      </c>
      <c r="Q147" s="66">
        <f t="shared" si="436"/>
        <v>50906</v>
      </c>
      <c r="R147" s="66">
        <f t="shared" si="436"/>
        <v>51270</v>
      </c>
      <c r="S147" s="66">
        <f t="shared" si="436"/>
        <v>51634</v>
      </c>
      <c r="T147" s="66">
        <f t="shared" si="436"/>
        <v>52005</v>
      </c>
      <c r="U147" s="66">
        <f t="shared" si="436"/>
        <v>52369</v>
      </c>
      <c r="V147" s="66">
        <f t="shared" si="436"/>
        <v>52733</v>
      </c>
      <c r="W147" s="66">
        <f t="shared" si="436"/>
        <v>53097</v>
      </c>
      <c r="X147" s="66">
        <f t="shared" si="436"/>
        <v>53461</v>
      </c>
      <c r="Y147" s="66">
        <f t="shared" si="436"/>
        <v>53825</v>
      </c>
      <c r="Z147" s="66">
        <f t="shared" si="436"/>
        <v>54196</v>
      </c>
      <c r="AA147" s="66">
        <f t="shared" si="436"/>
        <v>54560</v>
      </c>
      <c r="AB147" s="66">
        <f t="shared" si="436"/>
        <v>54924</v>
      </c>
      <c r="AC147" s="66">
        <f t="shared" si="436"/>
        <v>55288</v>
      </c>
    </row>
    <row r="148" spans="1:30" x14ac:dyDescent="0.25">
      <c r="A148" s="141" t="s">
        <v>188</v>
      </c>
      <c r="B148" s="41">
        <f t="shared" ref="B148:D148" si="437">B147+2</f>
        <v>45427</v>
      </c>
      <c r="C148" s="34">
        <f t="shared" si="437"/>
        <v>45798</v>
      </c>
      <c r="D148" s="34">
        <f t="shared" si="437"/>
        <v>46162</v>
      </c>
      <c r="E148" s="34">
        <f t="shared" ref="E148:S148" si="438">E147+2</f>
        <v>46526</v>
      </c>
      <c r="F148" s="34">
        <f t="shared" si="438"/>
        <v>46890</v>
      </c>
      <c r="G148" s="34">
        <f t="shared" si="438"/>
        <v>47254</v>
      </c>
      <c r="H148" s="34">
        <f t="shared" si="438"/>
        <v>47618</v>
      </c>
      <c r="I148" s="34">
        <f t="shared" si="438"/>
        <v>47989</v>
      </c>
      <c r="J148" s="34">
        <f t="shared" si="438"/>
        <v>48353</v>
      </c>
      <c r="K148" s="34">
        <f t="shared" si="438"/>
        <v>48717</v>
      </c>
      <c r="L148" s="34">
        <f t="shared" si="438"/>
        <v>49081</v>
      </c>
      <c r="M148" s="34">
        <f t="shared" si="438"/>
        <v>49445</v>
      </c>
      <c r="N148" s="34">
        <f t="shared" si="438"/>
        <v>49809</v>
      </c>
      <c r="O148" s="34">
        <f t="shared" si="438"/>
        <v>50180</v>
      </c>
      <c r="P148" s="34">
        <f t="shared" si="438"/>
        <v>50544</v>
      </c>
      <c r="Q148" s="34">
        <f t="shared" si="438"/>
        <v>50908</v>
      </c>
      <c r="R148" s="34">
        <f t="shared" si="438"/>
        <v>51272</v>
      </c>
      <c r="S148" s="34">
        <f t="shared" si="438"/>
        <v>51636</v>
      </c>
      <c r="T148" s="34">
        <f t="shared" ref="T148:AC148" si="439">T147+2</f>
        <v>52007</v>
      </c>
      <c r="U148" s="34">
        <f t="shared" si="439"/>
        <v>52371</v>
      </c>
      <c r="V148" s="34">
        <f t="shared" si="439"/>
        <v>52735</v>
      </c>
      <c r="W148" s="34">
        <f t="shared" si="439"/>
        <v>53099</v>
      </c>
      <c r="X148" s="34">
        <f t="shared" si="439"/>
        <v>53463</v>
      </c>
      <c r="Y148" s="34">
        <f t="shared" si="439"/>
        <v>53827</v>
      </c>
      <c r="Z148" s="34">
        <f t="shared" si="439"/>
        <v>54198</v>
      </c>
      <c r="AA148" s="34">
        <f t="shared" si="439"/>
        <v>54562</v>
      </c>
      <c r="AB148" s="34">
        <f t="shared" si="439"/>
        <v>54926</v>
      </c>
      <c r="AC148" s="34">
        <f t="shared" si="439"/>
        <v>55290</v>
      </c>
    </row>
    <row r="149" spans="1:30" x14ac:dyDescent="0.25">
      <c r="A149" s="48" t="s">
        <v>7</v>
      </c>
      <c r="B149" s="41">
        <f t="shared" ref="B149:D149" si="440">B147+6</f>
        <v>45431</v>
      </c>
      <c r="C149" s="34">
        <f t="shared" si="440"/>
        <v>45802</v>
      </c>
      <c r="D149" s="34">
        <f t="shared" si="440"/>
        <v>46166</v>
      </c>
      <c r="E149" s="34">
        <f t="shared" ref="E149:S149" si="441">E147+6</f>
        <v>46530</v>
      </c>
      <c r="F149" s="34">
        <f t="shared" si="441"/>
        <v>46894</v>
      </c>
      <c r="G149" s="34">
        <f t="shared" si="441"/>
        <v>47258</v>
      </c>
      <c r="H149" s="34">
        <f t="shared" si="441"/>
        <v>47622</v>
      </c>
      <c r="I149" s="34">
        <f t="shared" si="441"/>
        <v>47993</v>
      </c>
      <c r="J149" s="34">
        <f t="shared" si="441"/>
        <v>48357</v>
      </c>
      <c r="K149" s="34">
        <f t="shared" si="441"/>
        <v>48721</v>
      </c>
      <c r="L149" s="34">
        <f t="shared" si="441"/>
        <v>49085</v>
      </c>
      <c r="M149" s="34">
        <f t="shared" si="441"/>
        <v>49449</v>
      </c>
      <c r="N149" s="34">
        <f t="shared" si="441"/>
        <v>49813</v>
      </c>
      <c r="O149" s="34">
        <f t="shared" si="441"/>
        <v>50184</v>
      </c>
      <c r="P149" s="34">
        <f t="shared" si="441"/>
        <v>50548</v>
      </c>
      <c r="Q149" s="34">
        <f t="shared" si="441"/>
        <v>50912</v>
      </c>
      <c r="R149" s="34">
        <f t="shared" si="441"/>
        <v>51276</v>
      </c>
      <c r="S149" s="34">
        <f t="shared" si="441"/>
        <v>51640</v>
      </c>
      <c r="T149" s="34">
        <f t="shared" ref="T149:AC149" si="442">T147+6</f>
        <v>52011</v>
      </c>
      <c r="U149" s="34">
        <f t="shared" si="442"/>
        <v>52375</v>
      </c>
      <c r="V149" s="34">
        <f t="shared" si="442"/>
        <v>52739</v>
      </c>
      <c r="W149" s="34">
        <f t="shared" si="442"/>
        <v>53103</v>
      </c>
      <c r="X149" s="34">
        <f t="shared" si="442"/>
        <v>53467</v>
      </c>
      <c r="Y149" s="34">
        <f t="shared" si="442"/>
        <v>53831</v>
      </c>
      <c r="Z149" s="34">
        <f t="shared" si="442"/>
        <v>54202</v>
      </c>
      <c r="AA149" s="34">
        <f t="shared" si="442"/>
        <v>54566</v>
      </c>
      <c r="AB149" s="34">
        <f t="shared" si="442"/>
        <v>54930</v>
      </c>
      <c r="AC149" s="34">
        <f t="shared" si="442"/>
        <v>55294</v>
      </c>
    </row>
    <row r="150" spans="1:30" x14ac:dyDescent="0.25">
      <c r="A150" s="48" t="s">
        <v>15</v>
      </c>
      <c r="B150" s="126">
        <f>B147+18</f>
        <v>45443</v>
      </c>
      <c r="C150" s="34">
        <f>C147+18</f>
        <v>45814</v>
      </c>
      <c r="D150" s="34">
        <f t="shared" ref="D150:AC150" si="443">D147+18</f>
        <v>46178</v>
      </c>
      <c r="E150" s="34">
        <f t="shared" si="443"/>
        <v>46542</v>
      </c>
      <c r="F150" s="34">
        <f t="shared" si="443"/>
        <v>46906</v>
      </c>
      <c r="G150" s="34">
        <f t="shared" si="443"/>
        <v>47270</v>
      </c>
      <c r="H150" s="34">
        <f t="shared" si="443"/>
        <v>47634</v>
      </c>
      <c r="I150" s="34">
        <f t="shared" si="443"/>
        <v>48005</v>
      </c>
      <c r="J150" s="34">
        <f t="shared" si="443"/>
        <v>48369</v>
      </c>
      <c r="K150" s="34">
        <f t="shared" si="443"/>
        <v>48733</v>
      </c>
      <c r="L150" s="34">
        <f t="shared" si="443"/>
        <v>49097</v>
      </c>
      <c r="M150" s="34">
        <f t="shared" si="443"/>
        <v>49461</v>
      </c>
      <c r="N150" s="34">
        <f t="shared" si="443"/>
        <v>49825</v>
      </c>
      <c r="O150" s="34">
        <f t="shared" si="443"/>
        <v>50196</v>
      </c>
      <c r="P150" s="34">
        <f t="shared" si="443"/>
        <v>50560</v>
      </c>
      <c r="Q150" s="34">
        <f t="shared" si="443"/>
        <v>50924</v>
      </c>
      <c r="R150" s="34">
        <f t="shared" si="443"/>
        <v>51288</v>
      </c>
      <c r="S150" s="34">
        <f t="shared" si="443"/>
        <v>51652</v>
      </c>
      <c r="T150" s="34">
        <f t="shared" si="443"/>
        <v>52023</v>
      </c>
      <c r="U150" s="34">
        <f t="shared" si="443"/>
        <v>52387</v>
      </c>
      <c r="V150" s="34">
        <f t="shared" si="443"/>
        <v>52751</v>
      </c>
      <c r="W150" s="34">
        <f t="shared" si="443"/>
        <v>53115</v>
      </c>
      <c r="X150" s="34">
        <f t="shared" si="443"/>
        <v>53479</v>
      </c>
      <c r="Y150" s="34">
        <f t="shared" si="443"/>
        <v>53843</v>
      </c>
      <c r="Z150" s="34">
        <f t="shared" si="443"/>
        <v>54214</v>
      </c>
      <c r="AA150" s="34">
        <f t="shared" si="443"/>
        <v>54578</v>
      </c>
      <c r="AB150" s="34">
        <f t="shared" si="443"/>
        <v>54942</v>
      </c>
      <c r="AC150" s="34">
        <f t="shared" si="443"/>
        <v>55306</v>
      </c>
    </row>
    <row r="151" spans="1:30" x14ac:dyDescent="0.25">
      <c r="A151" s="48" t="s">
        <v>105</v>
      </c>
      <c r="B151" s="41">
        <f>B147+20</f>
        <v>45445</v>
      </c>
      <c r="C151" s="34">
        <f>C147+20</f>
        <v>45816</v>
      </c>
      <c r="D151" s="34">
        <f>D147+20</f>
        <v>46180</v>
      </c>
      <c r="E151" s="34">
        <f>E147+20</f>
        <v>46544</v>
      </c>
      <c r="F151" s="34">
        <f t="shared" ref="F151:S151" si="444">F147+20</f>
        <v>46908</v>
      </c>
      <c r="G151" s="34">
        <f t="shared" si="444"/>
        <v>47272</v>
      </c>
      <c r="H151" s="34">
        <f t="shared" si="444"/>
        <v>47636</v>
      </c>
      <c r="I151" s="34">
        <f t="shared" si="444"/>
        <v>48007</v>
      </c>
      <c r="J151" s="34">
        <f t="shared" si="444"/>
        <v>48371</v>
      </c>
      <c r="K151" s="34">
        <f t="shared" si="444"/>
        <v>48735</v>
      </c>
      <c r="L151" s="34">
        <f t="shared" si="444"/>
        <v>49099</v>
      </c>
      <c r="M151" s="34">
        <f t="shared" si="444"/>
        <v>49463</v>
      </c>
      <c r="N151" s="34">
        <f t="shared" si="444"/>
        <v>49827</v>
      </c>
      <c r="O151" s="34">
        <f t="shared" si="444"/>
        <v>50198</v>
      </c>
      <c r="P151" s="34">
        <f t="shared" si="444"/>
        <v>50562</v>
      </c>
      <c r="Q151" s="34">
        <f t="shared" si="444"/>
        <v>50926</v>
      </c>
      <c r="R151" s="34">
        <f t="shared" si="444"/>
        <v>51290</v>
      </c>
      <c r="S151" s="34">
        <f t="shared" si="444"/>
        <v>51654</v>
      </c>
      <c r="T151" s="34">
        <f t="shared" ref="T151:AC151" si="445">T147+20</f>
        <v>52025</v>
      </c>
      <c r="U151" s="34">
        <f t="shared" si="445"/>
        <v>52389</v>
      </c>
      <c r="V151" s="34">
        <f t="shared" si="445"/>
        <v>52753</v>
      </c>
      <c r="W151" s="34">
        <f t="shared" si="445"/>
        <v>53117</v>
      </c>
      <c r="X151" s="34">
        <f t="shared" si="445"/>
        <v>53481</v>
      </c>
      <c r="Y151" s="34">
        <f t="shared" si="445"/>
        <v>53845</v>
      </c>
      <c r="Z151" s="34">
        <f t="shared" si="445"/>
        <v>54216</v>
      </c>
      <c r="AA151" s="34">
        <f t="shared" si="445"/>
        <v>54580</v>
      </c>
      <c r="AB151" s="34">
        <f t="shared" si="445"/>
        <v>54944</v>
      </c>
      <c r="AC151" s="34">
        <f t="shared" si="445"/>
        <v>55308</v>
      </c>
    </row>
    <row r="152" spans="1:30" x14ac:dyDescent="0.25">
      <c r="A152" s="49" t="s">
        <v>199</v>
      </c>
      <c r="B152" s="42">
        <v>45439</v>
      </c>
      <c r="C152" s="37">
        <v>45803</v>
      </c>
      <c r="D152" s="37">
        <v>46167</v>
      </c>
      <c r="E152" s="37">
        <v>46538</v>
      </c>
      <c r="F152" s="72">
        <v>46902</v>
      </c>
      <c r="G152" s="72">
        <v>47266</v>
      </c>
      <c r="H152" s="72">
        <v>47630</v>
      </c>
      <c r="I152" s="72">
        <v>47994</v>
      </c>
      <c r="J152" s="38">
        <v>48365</v>
      </c>
      <c r="K152" s="38">
        <v>48729</v>
      </c>
      <c r="L152" s="38">
        <v>49093</v>
      </c>
      <c r="M152" s="38">
        <v>49457</v>
      </c>
      <c r="N152" s="38">
        <v>49821</v>
      </c>
      <c r="O152" s="38">
        <v>50185</v>
      </c>
      <c r="P152" s="38">
        <v>50556</v>
      </c>
      <c r="Q152" s="38">
        <v>50920</v>
      </c>
      <c r="R152" s="38">
        <v>51284</v>
      </c>
      <c r="S152" s="38">
        <v>51648</v>
      </c>
      <c r="T152" s="72">
        <v>52012</v>
      </c>
      <c r="U152" s="72">
        <v>52376</v>
      </c>
      <c r="V152" s="72">
        <v>52747</v>
      </c>
      <c r="W152" s="72">
        <v>53111</v>
      </c>
      <c r="X152" s="72">
        <v>53475</v>
      </c>
      <c r="Y152" s="72">
        <v>53839</v>
      </c>
      <c r="Z152" s="72">
        <v>54203</v>
      </c>
      <c r="AA152" s="72">
        <v>54574</v>
      </c>
      <c r="AB152" s="72">
        <v>54938</v>
      </c>
      <c r="AC152" s="72">
        <v>55302</v>
      </c>
    </row>
    <row r="153" spans="1:30" x14ac:dyDescent="0.25">
      <c r="A153" s="48" t="s">
        <v>181</v>
      </c>
      <c r="B153" s="41">
        <f t="shared" ref="B153:D153" si="446">B147+6</f>
        <v>45431</v>
      </c>
      <c r="C153" s="34">
        <f t="shared" si="446"/>
        <v>45802</v>
      </c>
      <c r="D153" s="34">
        <f t="shared" si="446"/>
        <v>46166</v>
      </c>
      <c r="E153" s="34">
        <f t="shared" ref="E153:S153" si="447">E147+6</f>
        <v>46530</v>
      </c>
      <c r="F153" s="34">
        <f t="shared" si="447"/>
        <v>46894</v>
      </c>
      <c r="G153" s="34">
        <f t="shared" si="447"/>
        <v>47258</v>
      </c>
      <c r="H153" s="34">
        <f t="shared" si="447"/>
        <v>47622</v>
      </c>
      <c r="I153" s="34">
        <f t="shared" si="447"/>
        <v>47993</v>
      </c>
      <c r="J153" s="34">
        <f t="shared" si="447"/>
        <v>48357</v>
      </c>
      <c r="K153" s="34">
        <f t="shared" si="447"/>
        <v>48721</v>
      </c>
      <c r="L153" s="34">
        <f t="shared" si="447"/>
        <v>49085</v>
      </c>
      <c r="M153" s="34">
        <f t="shared" si="447"/>
        <v>49449</v>
      </c>
      <c r="N153" s="34">
        <f t="shared" si="447"/>
        <v>49813</v>
      </c>
      <c r="O153" s="34">
        <f t="shared" si="447"/>
        <v>50184</v>
      </c>
      <c r="P153" s="34">
        <f t="shared" si="447"/>
        <v>50548</v>
      </c>
      <c r="Q153" s="34">
        <f t="shared" si="447"/>
        <v>50912</v>
      </c>
      <c r="R153" s="34">
        <f t="shared" si="447"/>
        <v>51276</v>
      </c>
      <c r="S153" s="34">
        <f t="shared" si="447"/>
        <v>51640</v>
      </c>
      <c r="T153" s="34">
        <f t="shared" ref="T153:AC153" si="448">T147+6</f>
        <v>52011</v>
      </c>
      <c r="U153" s="34">
        <f t="shared" si="448"/>
        <v>52375</v>
      </c>
      <c r="V153" s="34">
        <f t="shared" si="448"/>
        <v>52739</v>
      </c>
      <c r="W153" s="34">
        <f t="shared" si="448"/>
        <v>53103</v>
      </c>
      <c r="X153" s="34">
        <f t="shared" si="448"/>
        <v>53467</v>
      </c>
      <c r="Y153" s="34">
        <f t="shared" si="448"/>
        <v>53831</v>
      </c>
      <c r="Z153" s="34">
        <f t="shared" si="448"/>
        <v>54202</v>
      </c>
      <c r="AA153" s="34">
        <f t="shared" si="448"/>
        <v>54566</v>
      </c>
      <c r="AB153" s="34">
        <f t="shared" si="448"/>
        <v>54930</v>
      </c>
      <c r="AC153" s="34">
        <f t="shared" si="448"/>
        <v>55294</v>
      </c>
    </row>
    <row r="154" spans="1:30" x14ac:dyDescent="0.25">
      <c r="A154" s="48" t="s">
        <v>12</v>
      </c>
      <c r="B154" s="41">
        <f t="shared" ref="B154:D154" si="449">B147+13</f>
        <v>45438</v>
      </c>
      <c r="C154" s="34">
        <f t="shared" si="449"/>
        <v>45809</v>
      </c>
      <c r="D154" s="34">
        <f t="shared" si="449"/>
        <v>46173</v>
      </c>
      <c r="E154" s="34">
        <f t="shared" ref="E154:S154" si="450">E147+13</f>
        <v>46537</v>
      </c>
      <c r="F154" s="34">
        <f t="shared" si="450"/>
        <v>46901</v>
      </c>
      <c r="G154" s="34">
        <f t="shared" si="450"/>
        <v>47265</v>
      </c>
      <c r="H154" s="34">
        <f t="shared" si="450"/>
        <v>47629</v>
      </c>
      <c r="I154" s="34">
        <f t="shared" si="450"/>
        <v>48000</v>
      </c>
      <c r="J154" s="34">
        <f t="shared" si="450"/>
        <v>48364</v>
      </c>
      <c r="K154" s="34">
        <f t="shared" si="450"/>
        <v>48728</v>
      </c>
      <c r="L154" s="34">
        <f t="shared" si="450"/>
        <v>49092</v>
      </c>
      <c r="M154" s="34">
        <f t="shared" si="450"/>
        <v>49456</v>
      </c>
      <c r="N154" s="34">
        <f t="shared" si="450"/>
        <v>49820</v>
      </c>
      <c r="O154" s="34">
        <f t="shared" si="450"/>
        <v>50191</v>
      </c>
      <c r="P154" s="34">
        <f t="shared" si="450"/>
        <v>50555</v>
      </c>
      <c r="Q154" s="34">
        <f t="shared" si="450"/>
        <v>50919</v>
      </c>
      <c r="R154" s="34">
        <f t="shared" si="450"/>
        <v>51283</v>
      </c>
      <c r="S154" s="34">
        <f t="shared" si="450"/>
        <v>51647</v>
      </c>
      <c r="T154" s="34">
        <f t="shared" ref="T154:AC154" si="451">T147+13</f>
        <v>52018</v>
      </c>
      <c r="U154" s="34">
        <f t="shared" si="451"/>
        <v>52382</v>
      </c>
      <c r="V154" s="34">
        <f t="shared" si="451"/>
        <v>52746</v>
      </c>
      <c r="W154" s="34">
        <f t="shared" si="451"/>
        <v>53110</v>
      </c>
      <c r="X154" s="34">
        <f t="shared" si="451"/>
        <v>53474</v>
      </c>
      <c r="Y154" s="34">
        <f t="shared" si="451"/>
        <v>53838</v>
      </c>
      <c r="Z154" s="34">
        <f t="shared" si="451"/>
        <v>54209</v>
      </c>
      <c r="AA154" s="34">
        <f t="shared" si="451"/>
        <v>54573</v>
      </c>
      <c r="AB154" s="34">
        <f t="shared" si="451"/>
        <v>54937</v>
      </c>
      <c r="AC154" s="34">
        <f t="shared" si="451"/>
        <v>55301</v>
      </c>
    </row>
    <row r="155" spans="1:30" s="99" customFormat="1" x14ac:dyDescent="0.25">
      <c r="A155" s="48" t="s">
        <v>13</v>
      </c>
      <c r="B155" s="41">
        <f t="shared" ref="B155:D155" si="452">B147+20</f>
        <v>45445</v>
      </c>
      <c r="C155" s="34">
        <f t="shared" si="452"/>
        <v>45816</v>
      </c>
      <c r="D155" s="34">
        <f t="shared" si="452"/>
        <v>46180</v>
      </c>
      <c r="E155" s="34">
        <f t="shared" ref="E155:S155" si="453">E147+20</f>
        <v>46544</v>
      </c>
      <c r="F155" s="34">
        <f t="shared" si="453"/>
        <v>46908</v>
      </c>
      <c r="G155" s="34">
        <f t="shared" si="453"/>
        <v>47272</v>
      </c>
      <c r="H155" s="34">
        <f t="shared" si="453"/>
        <v>47636</v>
      </c>
      <c r="I155" s="34">
        <f t="shared" si="453"/>
        <v>48007</v>
      </c>
      <c r="J155" s="34">
        <f t="shared" si="453"/>
        <v>48371</v>
      </c>
      <c r="K155" s="34">
        <f t="shared" si="453"/>
        <v>48735</v>
      </c>
      <c r="L155" s="34">
        <f t="shared" si="453"/>
        <v>49099</v>
      </c>
      <c r="M155" s="34">
        <f t="shared" si="453"/>
        <v>49463</v>
      </c>
      <c r="N155" s="34">
        <f t="shared" si="453"/>
        <v>49827</v>
      </c>
      <c r="O155" s="34">
        <f t="shared" si="453"/>
        <v>50198</v>
      </c>
      <c r="P155" s="34">
        <f t="shared" si="453"/>
        <v>50562</v>
      </c>
      <c r="Q155" s="34">
        <f t="shared" si="453"/>
        <v>50926</v>
      </c>
      <c r="R155" s="34">
        <f t="shared" si="453"/>
        <v>51290</v>
      </c>
      <c r="S155" s="34">
        <f t="shared" si="453"/>
        <v>51654</v>
      </c>
      <c r="T155" s="34">
        <f t="shared" ref="T155:AC155" si="454">T147+20</f>
        <v>52025</v>
      </c>
      <c r="U155" s="34">
        <f t="shared" si="454"/>
        <v>52389</v>
      </c>
      <c r="V155" s="34">
        <f t="shared" si="454"/>
        <v>52753</v>
      </c>
      <c r="W155" s="34">
        <f t="shared" si="454"/>
        <v>53117</v>
      </c>
      <c r="X155" s="34">
        <f t="shared" si="454"/>
        <v>53481</v>
      </c>
      <c r="Y155" s="34">
        <f t="shared" si="454"/>
        <v>53845</v>
      </c>
      <c r="Z155" s="34">
        <f t="shared" si="454"/>
        <v>54216</v>
      </c>
      <c r="AA155" s="34">
        <f t="shared" si="454"/>
        <v>54580</v>
      </c>
      <c r="AB155" s="34">
        <f t="shared" si="454"/>
        <v>54944</v>
      </c>
      <c r="AC155" s="34">
        <f t="shared" si="454"/>
        <v>55308</v>
      </c>
      <c r="AD155" s="98"/>
    </row>
    <row r="156" spans="1:30" x14ac:dyDescent="0.25">
      <c r="A156" s="48" t="s">
        <v>14</v>
      </c>
      <c r="B156" s="41">
        <f t="shared" ref="B156:D156" si="455">B147+27</f>
        <v>45452</v>
      </c>
      <c r="C156" s="34">
        <f t="shared" si="455"/>
        <v>45823</v>
      </c>
      <c r="D156" s="34">
        <f t="shared" si="455"/>
        <v>46187</v>
      </c>
      <c r="E156" s="34">
        <f t="shared" ref="E156:S156" si="456">E147+27</f>
        <v>46551</v>
      </c>
      <c r="F156" s="34">
        <f t="shared" si="456"/>
        <v>46915</v>
      </c>
      <c r="G156" s="34">
        <f t="shared" si="456"/>
        <v>47279</v>
      </c>
      <c r="H156" s="34">
        <f t="shared" si="456"/>
        <v>47643</v>
      </c>
      <c r="I156" s="34">
        <f t="shared" si="456"/>
        <v>48014</v>
      </c>
      <c r="J156" s="34">
        <f t="shared" si="456"/>
        <v>48378</v>
      </c>
      <c r="K156" s="34">
        <f t="shared" si="456"/>
        <v>48742</v>
      </c>
      <c r="L156" s="34">
        <f t="shared" si="456"/>
        <v>49106</v>
      </c>
      <c r="M156" s="34">
        <f t="shared" si="456"/>
        <v>49470</v>
      </c>
      <c r="N156" s="34">
        <f t="shared" si="456"/>
        <v>49834</v>
      </c>
      <c r="O156" s="34">
        <f t="shared" si="456"/>
        <v>50205</v>
      </c>
      <c r="P156" s="34">
        <f t="shared" si="456"/>
        <v>50569</v>
      </c>
      <c r="Q156" s="34">
        <f t="shared" si="456"/>
        <v>50933</v>
      </c>
      <c r="R156" s="34">
        <f t="shared" si="456"/>
        <v>51297</v>
      </c>
      <c r="S156" s="34">
        <f t="shared" si="456"/>
        <v>51661</v>
      </c>
      <c r="T156" s="34">
        <f t="shared" ref="T156:AC156" si="457">T147+27</f>
        <v>52032</v>
      </c>
      <c r="U156" s="34">
        <f t="shared" si="457"/>
        <v>52396</v>
      </c>
      <c r="V156" s="34">
        <f t="shared" si="457"/>
        <v>52760</v>
      </c>
      <c r="W156" s="34">
        <f t="shared" si="457"/>
        <v>53124</v>
      </c>
      <c r="X156" s="34">
        <f t="shared" si="457"/>
        <v>53488</v>
      </c>
      <c r="Y156" s="34">
        <f t="shared" si="457"/>
        <v>53852</v>
      </c>
      <c r="Z156" s="34">
        <f t="shared" si="457"/>
        <v>54223</v>
      </c>
      <c r="AA156" s="34">
        <f t="shared" si="457"/>
        <v>54587</v>
      </c>
      <c r="AB156" s="34">
        <f t="shared" si="457"/>
        <v>54951</v>
      </c>
      <c r="AC156" s="34">
        <f t="shared" si="457"/>
        <v>55315</v>
      </c>
      <c r="AD156" s="99"/>
    </row>
    <row r="157" spans="1:30" x14ac:dyDescent="0.25">
      <c r="A157" s="48" t="s">
        <v>9</v>
      </c>
      <c r="B157" s="54">
        <f t="shared" ref="B157:D157" si="458">B147+48</f>
        <v>45473</v>
      </c>
      <c r="C157" s="55">
        <f t="shared" si="458"/>
        <v>45844</v>
      </c>
      <c r="D157" s="55">
        <f t="shared" si="458"/>
        <v>46208</v>
      </c>
      <c r="E157" s="55">
        <f t="shared" ref="E157:S157" si="459">E147+48</f>
        <v>46572</v>
      </c>
      <c r="F157" s="55">
        <f t="shared" si="459"/>
        <v>46936</v>
      </c>
      <c r="G157" s="55">
        <f t="shared" si="459"/>
        <v>47300</v>
      </c>
      <c r="H157" s="55">
        <f t="shared" si="459"/>
        <v>47664</v>
      </c>
      <c r="I157" s="55">
        <f t="shared" si="459"/>
        <v>48035</v>
      </c>
      <c r="J157" s="55">
        <f t="shared" si="459"/>
        <v>48399</v>
      </c>
      <c r="K157" s="55">
        <f t="shared" si="459"/>
        <v>48763</v>
      </c>
      <c r="L157" s="55">
        <f t="shared" si="459"/>
        <v>49127</v>
      </c>
      <c r="M157" s="55">
        <f t="shared" si="459"/>
        <v>49491</v>
      </c>
      <c r="N157" s="55">
        <f t="shared" si="459"/>
        <v>49855</v>
      </c>
      <c r="O157" s="55">
        <f t="shared" si="459"/>
        <v>50226</v>
      </c>
      <c r="P157" s="55">
        <f t="shared" si="459"/>
        <v>50590</v>
      </c>
      <c r="Q157" s="55">
        <f t="shared" si="459"/>
        <v>50954</v>
      </c>
      <c r="R157" s="55">
        <f t="shared" si="459"/>
        <v>51318</v>
      </c>
      <c r="S157" s="55">
        <f t="shared" si="459"/>
        <v>51682</v>
      </c>
      <c r="T157" s="55">
        <f t="shared" ref="T157:AC157" si="460">T147+48</f>
        <v>52053</v>
      </c>
      <c r="U157" s="55">
        <f t="shared" si="460"/>
        <v>52417</v>
      </c>
      <c r="V157" s="55">
        <f t="shared" si="460"/>
        <v>52781</v>
      </c>
      <c r="W157" s="55">
        <f t="shared" si="460"/>
        <v>53145</v>
      </c>
      <c r="X157" s="55">
        <f t="shared" si="460"/>
        <v>53509</v>
      </c>
      <c r="Y157" s="55">
        <f t="shared" si="460"/>
        <v>53873</v>
      </c>
      <c r="Z157" s="55">
        <f t="shared" si="460"/>
        <v>54244</v>
      </c>
      <c r="AA157" s="55">
        <f t="shared" si="460"/>
        <v>54608</v>
      </c>
      <c r="AB157" s="55">
        <f t="shared" si="460"/>
        <v>54972</v>
      </c>
      <c r="AC157" s="55">
        <f t="shared" si="460"/>
        <v>55336</v>
      </c>
    </row>
    <row r="158" spans="1:30" x14ac:dyDescent="0.25">
      <c r="A158" s="49" t="s">
        <v>200</v>
      </c>
      <c r="B158" s="42">
        <v>45462</v>
      </c>
      <c r="C158" s="37">
        <v>45827</v>
      </c>
      <c r="D158" s="37">
        <v>46192</v>
      </c>
      <c r="E158" s="37">
        <v>46556</v>
      </c>
      <c r="F158" s="72">
        <v>46923</v>
      </c>
      <c r="G158" s="72">
        <v>47288</v>
      </c>
      <c r="H158" s="72">
        <v>47653</v>
      </c>
      <c r="I158" s="72">
        <v>48018</v>
      </c>
      <c r="J158" s="72">
        <v>48383</v>
      </c>
      <c r="K158" s="72">
        <v>48750</v>
      </c>
      <c r="L158" s="72">
        <v>49114</v>
      </c>
      <c r="M158" s="72">
        <v>49479</v>
      </c>
      <c r="N158" s="72">
        <v>49845</v>
      </c>
      <c r="O158" s="72">
        <v>50210</v>
      </c>
      <c r="P158" s="72">
        <v>50574</v>
      </c>
      <c r="Q158" s="72">
        <v>50941</v>
      </c>
      <c r="R158" s="72">
        <v>51306</v>
      </c>
      <c r="S158" s="72">
        <v>51671</v>
      </c>
      <c r="T158" s="72">
        <v>52036</v>
      </c>
      <c r="U158" s="72">
        <v>52401</v>
      </c>
      <c r="V158" s="72">
        <v>52768</v>
      </c>
      <c r="W158" s="72">
        <v>53132</v>
      </c>
      <c r="X158" s="72">
        <v>53497</v>
      </c>
      <c r="Y158" s="72">
        <v>53862</v>
      </c>
      <c r="Z158" s="72">
        <v>54228</v>
      </c>
      <c r="AA158" s="72">
        <v>54592</v>
      </c>
      <c r="AB158" s="72">
        <v>54959</v>
      </c>
      <c r="AC158" s="72">
        <v>55323</v>
      </c>
    </row>
    <row r="159" spans="1:30" x14ac:dyDescent="0.25">
      <c r="A159" s="52" t="s">
        <v>202</v>
      </c>
      <c r="B159" s="56">
        <f>B185+1</f>
        <v>45468</v>
      </c>
      <c r="C159" s="57">
        <f t="shared" ref="C159:E159" si="461">C185+1</f>
        <v>45839</v>
      </c>
      <c r="D159" s="57">
        <f t="shared" si="461"/>
        <v>46203</v>
      </c>
      <c r="E159" s="57">
        <f t="shared" si="461"/>
        <v>46567</v>
      </c>
      <c r="F159" s="57">
        <f t="shared" ref="F159:S159" si="462">F185+1</f>
        <v>46931</v>
      </c>
      <c r="G159" s="57">
        <f t="shared" si="462"/>
        <v>47295</v>
      </c>
      <c r="H159" s="57">
        <f t="shared" si="462"/>
        <v>47659</v>
      </c>
      <c r="I159" s="57">
        <f t="shared" si="462"/>
        <v>48030</v>
      </c>
      <c r="J159" s="57">
        <f t="shared" si="462"/>
        <v>48394</v>
      </c>
      <c r="K159" s="57">
        <f t="shared" si="462"/>
        <v>48758</v>
      </c>
      <c r="L159" s="57">
        <f t="shared" si="462"/>
        <v>49122</v>
      </c>
      <c r="M159" s="57">
        <f t="shared" si="462"/>
        <v>49486</v>
      </c>
      <c r="N159" s="57">
        <f t="shared" si="462"/>
        <v>49850</v>
      </c>
      <c r="O159" s="57">
        <f t="shared" si="462"/>
        <v>50221</v>
      </c>
      <c r="P159" s="57">
        <f t="shared" si="462"/>
        <v>50585</v>
      </c>
      <c r="Q159" s="57">
        <f t="shared" si="462"/>
        <v>50949</v>
      </c>
      <c r="R159" s="57">
        <f t="shared" si="462"/>
        <v>51313</v>
      </c>
      <c r="S159" s="57">
        <f t="shared" si="462"/>
        <v>51677</v>
      </c>
      <c r="T159" s="57">
        <f t="shared" ref="T159:AC159" si="463">T185+1</f>
        <v>52048</v>
      </c>
      <c r="U159" s="57">
        <f t="shared" si="463"/>
        <v>52412</v>
      </c>
      <c r="V159" s="57">
        <f t="shared" si="463"/>
        <v>52776</v>
      </c>
      <c r="W159" s="57">
        <f t="shared" si="463"/>
        <v>53140</v>
      </c>
      <c r="X159" s="57">
        <f t="shared" si="463"/>
        <v>53504</v>
      </c>
      <c r="Y159" s="57">
        <f t="shared" si="463"/>
        <v>53868</v>
      </c>
      <c r="Z159" s="57">
        <f t="shared" si="463"/>
        <v>54239</v>
      </c>
      <c r="AA159" s="57">
        <f t="shared" si="463"/>
        <v>54603</v>
      </c>
      <c r="AB159" s="57">
        <f t="shared" si="463"/>
        <v>54967</v>
      </c>
      <c r="AC159" s="57">
        <f t="shared" si="463"/>
        <v>55331</v>
      </c>
    </row>
    <row r="160" spans="1:30" ht="15.75" customHeight="1" x14ac:dyDescent="0.25">
      <c r="A160" s="52" t="s">
        <v>203</v>
      </c>
      <c r="B160" s="45">
        <f>B159+3</f>
        <v>45471</v>
      </c>
      <c r="C160" s="53">
        <f t="shared" ref="C160:E160" si="464">C159+3</f>
        <v>45842</v>
      </c>
      <c r="D160" s="53">
        <f t="shared" si="464"/>
        <v>46206</v>
      </c>
      <c r="E160" s="53">
        <f t="shared" si="464"/>
        <v>46570</v>
      </c>
      <c r="F160" s="53">
        <f t="shared" ref="F160:S160" si="465">F159+3</f>
        <v>46934</v>
      </c>
      <c r="G160" s="53">
        <f t="shared" si="465"/>
        <v>47298</v>
      </c>
      <c r="H160" s="53">
        <f t="shared" si="465"/>
        <v>47662</v>
      </c>
      <c r="I160" s="53">
        <f t="shared" si="465"/>
        <v>48033</v>
      </c>
      <c r="J160" s="53">
        <f t="shared" si="465"/>
        <v>48397</v>
      </c>
      <c r="K160" s="53">
        <f t="shared" si="465"/>
        <v>48761</v>
      </c>
      <c r="L160" s="53">
        <f t="shared" si="465"/>
        <v>49125</v>
      </c>
      <c r="M160" s="53">
        <f t="shared" si="465"/>
        <v>49489</v>
      </c>
      <c r="N160" s="53">
        <f t="shared" si="465"/>
        <v>49853</v>
      </c>
      <c r="O160" s="53">
        <f t="shared" si="465"/>
        <v>50224</v>
      </c>
      <c r="P160" s="53">
        <f t="shared" si="465"/>
        <v>50588</v>
      </c>
      <c r="Q160" s="53">
        <f t="shared" si="465"/>
        <v>50952</v>
      </c>
      <c r="R160" s="53">
        <f t="shared" si="465"/>
        <v>51316</v>
      </c>
      <c r="S160" s="53">
        <f t="shared" si="465"/>
        <v>51680</v>
      </c>
      <c r="T160" s="53">
        <f t="shared" ref="T160:AC160" si="466">T159+3</f>
        <v>52051</v>
      </c>
      <c r="U160" s="53">
        <f t="shared" si="466"/>
        <v>52415</v>
      </c>
      <c r="V160" s="53">
        <f t="shared" si="466"/>
        <v>52779</v>
      </c>
      <c r="W160" s="53">
        <f t="shared" si="466"/>
        <v>53143</v>
      </c>
      <c r="X160" s="53">
        <f t="shared" si="466"/>
        <v>53507</v>
      </c>
      <c r="Y160" s="53">
        <f t="shared" si="466"/>
        <v>53871</v>
      </c>
      <c r="Z160" s="53">
        <f t="shared" si="466"/>
        <v>54242</v>
      </c>
      <c r="AA160" s="53">
        <f t="shared" si="466"/>
        <v>54606</v>
      </c>
      <c r="AB160" s="53">
        <f t="shared" si="466"/>
        <v>54970</v>
      </c>
      <c r="AC160" s="53">
        <f t="shared" si="466"/>
        <v>55334</v>
      </c>
    </row>
    <row r="161" spans="1:30" x14ac:dyDescent="0.25">
      <c r="A161" s="49" t="s">
        <v>201</v>
      </c>
      <c r="B161" s="42">
        <v>45477</v>
      </c>
      <c r="C161" s="37">
        <v>45842</v>
      </c>
      <c r="D161" s="37">
        <v>46206</v>
      </c>
      <c r="E161" s="37">
        <v>46573</v>
      </c>
      <c r="F161" s="38">
        <v>46938</v>
      </c>
      <c r="G161" s="38">
        <v>47303</v>
      </c>
      <c r="H161" s="38">
        <v>47668</v>
      </c>
      <c r="I161" s="38">
        <v>48033</v>
      </c>
      <c r="J161" s="38">
        <v>48400</v>
      </c>
      <c r="K161" s="38">
        <v>48764</v>
      </c>
      <c r="L161" s="38">
        <v>49129</v>
      </c>
      <c r="M161" s="38">
        <v>49494</v>
      </c>
      <c r="N161" s="38">
        <v>49860</v>
      </c>
      <c r="O161" s="38">
        <v>50224</v>
      </c>
      <c r="P161" s="38">
        <v>50591</v>
      </c>
      <c r="Q161" s="38">
        <v>50955</v>
      </c>
      <c r="R161" s="38">
        <v>51321</v>
      </c>
      <c r="S161" s="38">
        <v>51686</v>
      </c>
      <c r="T161" s="72">
        <v>52051</v>
      </c>
      <c r="U161" s="72">
        <v>52415</v>
      </c>
      <c r="V161" s="72">
        <v>52782</v>
      </c>
      <c r="W161" s="72">
        <v>53147</v>
      </c>
      <c r="X161" s="72">
        <v>53512</v>
      </c>
      <c r="Y161" s="72">
        <v>53877</v>
      </c>
      <c r="Z161" s="72">
        <v>54242</v>
      </c>
      <c r="AA161" s="72">
        <v>54609</v>
      </c>
      <c r="AB161" s="72">
        <v>54973</v>
      </c>
      <c r="AC161" s="72">
        <v>55338</v>
      </c>
    </row>
    <row r="162" spans="1:30" x14ac:dyDescent="0.25">
      <c r="A162" s="48" t="s">
        <v>17</v>
      </c>
      <c r="B162" s="44">
        <f t="shared" ref="B162:D162" si="467">B165-7</f>
        <v>45506</v>
      </c>
      <c r="C162" s="36">
        <f t="shared" si="467"/>
        <v>45877</v>
      </c>
      <c r="D162" s="36">
        <f t="shared" si="467"/>
        <v>46241</v>
      </c>
      <c r="E162" s="36">
        <f t="shared" ref="E162:S162" si="468">E165-7</f>
        <v>46605</v>
      </c>
      <c r="F162" s="36">
        <f t="shared" si="468"/>
        <v>46969</v>
      </c>
      <c r="G162" s="36">
        <f t="shared" si="468"/>
        <v>47333</v>
      </c>
      <c r="H162" s="36">
        <f t="shared" si="468"/>
        <v>47697</v>
      </c>
      <c r="I162" s="36">
        <f t="shared" si="468"/>
        <v>48068</v>
      </c>
      <c r="J162" s="36">
        <f t="shared" si="468"/>
        <v>48432</v>
      </c>
      <c r="K162" s="36">
        <f t="shared" si="468"/>
        <v>48796</v>
      </c>
      <c r="L162" s="36">
        <f t="shared" si="468"/>
        <v>49160</v>
      </c>
      <c r="M162" s="36">
        <f t="shared" si="468"/>
        <v>49524</v>
      </c>
      <c r="N162" s="36">
        <f t="shared" si="468"/>
        <v>49888</v>
      </c>
      <c r="O162" s="36">
        <f t="shared" si="468"/>
        <v>50259</v>
      </c>
      <c r="P162" s="36">
        <f t="shared" si="468"/>
        <v>50623</v>
      </c>
      <c r="Q162" s="36">
        <f t="shared" si="468"/>
        <v>50987</v>
      </c>
      <c r="R162" s="36">
        <f t="shared" si="468"/>
        <v>51351</v>
      </c>
      <c r="S162" s="36">
        <f t="shared" si="468"/>
        <v>51715</v>
      </c>
      <c r="T162" s="36">
        <f t="shared" ref="T162:AC162" si="469">T165-7</f>
        <v>52086</v>
      </c>
      <c r="U162" s="36">
        <f t="shared" si="469"/>
        <v>52450</v>
      </c>
      <c r="V162" s="36">
        <f t="shared" si="469"/>
        <v>52814</v>
      </c>
      <c r="W162" s="36">
        <f t="shared" si="469"/>
        <v>53178</v>
      </c>
      <c r="X162" s="36">
        <f t="shared" si="469"/>
        <v>53542</v>
      </c>
      <c r="Y162" s="36">
        <f t="shared" si="469"/>
        <v>53906</v>
      </c>
      <c r="Z162" s="36">
        <f t="shared" si="469"/>
        <v>54277</v>
      </c>
      <c r="AA162" s="36">
        <f t="shared" si="469"/>
        <v>54641</v>
      </c>
      <c r="AB162" s="36">
        <f t="shared" si="469"/>
        <v>55005</v>
      </c>
      <c r="AC162" s="36">
        <f t="shared" si="469"/>
        <v>55369</v>
      </c>
    </row>
    <row r="163" spans="1:30" x14ac:dyDescent="0.25">
      <c r="A163" s="48" t="s">
        <v>206</v>
      </c>
      <c r="B163" s="41">
        <f>B165-8</f>
        <v>45505</v>
      </c>
      <c r="C163" s="34">
        <f>C165-8</f>
        <v>45876</v>
      </c>
      <c r="D163" s="34">
        <f>D165-8</f>
        <v>46240</v>
      </c>
      <c r="E163" s="34">
        <f>E165-8</f>
        <v>46604</v>
      </c>
      <c r="F163" s="34">
        <f t="shared" ref="F163:S163" si="470">F165-8</f>
        <v>46968</v>
      </c>
      <c r="G163" s="34">
        <f t="shared" si="470"/>
        <v>47332</v>
      </c>
      <c r="H163" s="34">
        <f t="shared" si="470"/>
        <v>47696</v>
      </c>
      <c r="I163" s="34">
        <f t="shared" si="470"/>
        <v>48067</v>
      </c>
      <c r="J163" s="34">
        <f t="shared" si="470"/>
        <v>48431</v>
      </c>
      <c r="K163" s="34">
        <f t="shared" si="470"/>
        <v>48795</v>
      </c>
      <c r="L163" s="34">
        <f t="shared" si="470"/>
        <v>49159</v>
      </c>
      <c r="M163" s="34">
        <f t="shared" si="470"/>
        <v>49523</v>
      </c>
      <c r="N163" s="34">
        <f t="shared" si="470"/>
        <v>49887</v>
      </c>
      <c r="O163" s="34">
        <f t="shared" si="470"/>
        <v>50258</v>
      </c>
      <c r="P163" s="34">
        <f t="shared" si="470"/>
        <v>50622</v>
      </c>
      <c r="Q163" s="34">
        <f t="shared" si="470"/>
        <v>50986</v>
      </c>
      <c r="R163" s="34">
        <f t="shared" si="470"/>
        <v>51350</v>
      </c>
      <c r="S163" s="34">
        <f t="shared" si="470"/>
        <v>51714</v>
      </c>
      <c r="T163" s="34">
        <f t="shared" ref="T163:AC163" si="471">T165-8</f>
        <v>52085</v>
      </c>
      <c r="U163" s="34">
        <f t="shared" si="471"/>
        <v>52449</v>
      </c>
      <c r="V163" s="34">
        <f t="shared" si="471"/>
        <v>52813</v>
      </c>
      <c r="W163" s="34">
        <f t="shared" si="471"/>
        <v>53177</v>
      </c>
      <c r="X163" s="34">
        <f t="shared" si="471"/>
        <v>53541</v>
      </c>
      <c r="Y163" s="34">
        <f t="shared" si="471"/>
        <v>53905</v>
      </c>
      <c r="Z163" s="34">
        <f t="shared" si="471"/>
        <v>54276</v>
      </c>
      <c r="AA163" s="34">
        <f t="shared" si="471"/>
        <v>54640</v>
      </c>
      <c r="AB163" s="34">
        <f t="shared" si="471"/>
        <v>55004</v>
      </c>
      <c r="AC163" s="34">
        <f t="shared" si="471"/>
        <v>55368</v>
      </c>
    </row>
    <row r="164" spans="1:30" x14ac:dyDescent="0.25">
      <c r="A164" s="48" t="s">
        <v>1</v>
      </c>
      <c r="B164" s="41">
        <f t="shared" ref="B164:D164" si="472">B163+1</f>
        <v>45506</v>
      </c>
      <c r="C164" s="34">
        <f t="shared" si="472"/>
        <v>45877</v>
      </c>
      <c r="D164" s="34">
        <f t="shared" si="472"/>
        <v>46241</v>
      </c>
      <c r="E164" s="34">
        <f t="shared" ref="E164:S164" si="473">E163+1</f>
        <v>46605</v>
      </c>
      <c r="F164" s="34">
        <f t="shared" si="473"/>
        <v>46969</v>
      </c>
      <c r="G164" s="34">
        <f t="shared" si="473"/>
        <v>47333</v>
      </c>
      <c r="H164" s="34">
        <f t="shared" si="473"/>
        <v>47697</v>
      </c>
      <c r="I164" s="34">
        <f t="shared" si="473"/>
        <v>48068</v>
      </c>
      <c r="J164" s="34">
        <f t="shared" si="473"/>
        <v>48432</v>
      </c>
      <c r="K164" s="34">
        <f t="shared" si="473"/>
        <v>48796</v>
      </c>
      <c r="L164" s="34">
        <f t="shared" si="473"/>
        <v>49160</v>
      </c>
      <c r="M164" s="34">
        <f t="shared" si="473"/>
        <v>49524</v>
      </c>
      <c r="N164" s="34">
        <f t="shared" si="473"/>
        <v>49888</v>
      </c>
      <c r="O164" s="34">
        <f t="shared" si="473"/>
        <v>50259</v>
      </c>
      <c r="P164" s="34">
        <f t="shared" si="473"/>
        <v>50623</v>
      </c>
      <c r="Q164" s="34">
        <f t="shared" si="473"/>
        <v>50987</v>
      </c>
      <c r="R164" s="34">
        <f t="shared" si="473"/>
        <v>51351</v>
      </c>
      <c r="S164" s="34">
        <f t="shared" si="473"/>
        <v>51715</v>
      </c>
      <c r="T164" s="34">
        <f t="shared" ref="T164:AC164" si="474">T163+1</f>
        <v>52086</v>
      </c>
      <c r="U164" s="34">
        <f t="shared" si="474"/>
        <v>52450</v>
      </c>
      <c r="V164" s="34">
        <f t="shared" si="474"/>
        <v>52814</v>
      </c>
      <c r="W164" s="34">
        <f t="shared" si="474"/>
        <v>53178</v>
      </c>
      <c r="X164" s="34">
        <f t="shared" si="474"/>
        <v>53542</v>
      </c>
      <c r="Y164" s="34">
        <f t="shared" si="474"/>
        <v>53906</v>
      </c>
      <c r="Z164" s="34">
        <f t="shared" si="474"/>
        <v>54277</v>
      </c>
      <c r="AA164" s="34">
        <f t="shared" si="474"/>
        <v>54641</v>
      </c>
      <c r="AB164" s="34">
        <f t="shared" si="474"/>
        <v>55005</v>
      </c>
      <c r="AC164" s="34">
        <f t="shared" si="474"/>
        <v>55369</v>
      </c>
    </row>
    <row r="165" spans="1:30" x14ac:dyDescent="0.25">
      <c r="A165" s="64" t="s">
        <v>159</v>
      </c>
      <c r="B165" s="68">
        <f>B147+88</f>
        <v>45513</v>
      </c>
      <c r="C165" s="69">
        <f t="shared" ref="C165:E165" si="475">C147+88</f>
        <v>45884</v>
      </c>
      <c r="D165" s="69">
        <f t="shared" si="475"/>
        <v>46248</v>
      </c>
      <c r="E165" s="69">
        <f t="shared" si="475"/>
        <v>46612</v>
      </c>
      <c r="F165" s="69">
        <f t="shared" ref="F165:S165" si="476">F147+88</f>
        <v>46976</v>
      </c>
      <c r="G165" s="69">
        <f t="shared" si="476"/>
        <v>47340</v>
      </c>
      <c r="H165" s="69">
        <f t="shared" si="476"/>
        <v>47704</v>
      </c>
      <c r="I165" s="69">
        <f t="shared" si="476"/>
        <v>48075</v>
      </c>
      <c r="J165" s="69">
        <f t="shared" si="476"/>
        <v>48439</v>
      </c>
      <c r="K165" s="69">
        <f t="shared" si="476"/>
        <v>48803</v>
      </c>
      <c r="L165" s="69">
        <f t="shared" si="476"/>
        <v>49167</v>
      </c>
      <c r="M165" s="69">
        <f t="shared" si="476"/>
        <v>49531</v>
      </c>
      <c r="N165" s="69">
        <f t="shared" si="476"/>
        <v>49895</v>
      </c>
      <c r="O165" s="69">
        <f t="shared" si="476"/>
        <v>50266</v>
      </c>
      <c r="P165" s="69">
        <f t="shared" si="476"/>
        <v>50630</v>
      </c>
      <c r="Q165" s="69">
        <f t="shared" si="476"/>
        <v>50994</v>
      </c>
      <c r="R165" s="69">
        <f t="shared" si="476"/>
        <v>51358</v>
      </c>
      <c r="S165" s="69">
        <f t="shared" si="476"/>
        <v>51722</v>
      </c>
      <c r="T165" s="69">
        <f t="shared" ref="T165:AC165" si="477">T147+88</f>
        <v>52093</v>
      </c>
      <c r="U165" s="69">
        <f t="shared" si="477"/>
        <v>52457</v>
      </c>
      <c r="V165" s="69">
        <f t="shared" si="477"/>
        <v>52821</v>
      </c>
      <c r="W165" s="69">
        <f t="shared" si="477"/>
        <v>53185</v>
      </c>
      <c r="X165" s="69">
        <f t="shared" si="477"/>
        <v>53549</v>
      </c>
      <c r="Y165" s="69">
        <f t="shared" si="477"/>
        <v>53913</v>
      </c>
      <c r="Z165" s="69">
        <f t="shared" si="477"/>
        <v>54284</v>
      </c>
      <c r="AA165" s="69">
        <f t="shared" si="477"/>
        <v>54648</v>
      </c>
      <c r="AB165" s="69">
        <f t="shared" si="477"/>
        <v>55012</v>
      </c>
      <c r="AC165" s="69">
        <f t="shared" si="477"/>
        <v>55376</v>
      </c>
    </row>
    <row r="166" spans="1:30" x14ac:dyDescent="0.25">
      <c r="A166" s="48" t="s">
        <v>31</v>
      </c>
      <c r="B166" s="41">
        <f>B165+4</f>
        <v>45517</v>
      </c>
      <c r="C166" s="34">
        <f t="shared" ref="C166:E166" si="478">C165+4</f>
        <v>45888</v>
      </c>
      <c r="D166" s="34">
        <f t="shared" si="478"/>
        <v>46252</v>
      </c>
      <c r="E166" s="34">
        <f t="shared" si="478"/>
        <v>46616</v>
      </c>
      <c r="F166" s="34">
        <f t="shared" ref="F166:S166" si="479">F165+4</f>
        <v>46980</v>
      </c>
      <c r="G166" s="34">
        <f t="shared" si="479"/>
        <v>47344</v>
      </c>
      <c r="H166" s="34">
        <f t="shared" si="479"/>
        <v>47708</v>
      </c>
      <c r="I166" s="34">
        <f t="shared" si="479"/>
        <v>48079</v>
      </c>
      <c r="J166" s="34">
        <f t="shared" si="479"/>
        <v>48443</v>
      </c>
      <c r="K166" s="34">
        <f t="shared" si="479"/>
        <v>48807</v>
      </c>
      <c r="L166" s="34">
        <f t="shared" si="479"/>
        <v>49171</v>
      </c>
      <c r="M166" s="34">
        <f t="shared" si="479"/>
        <v>49535</v>
      </c>
      <c r="N166" s="34">
        <f t="shared" si="479"/>
        <v>49899</v>
      </c>
      <c r="O166" s="34">
        <f t="shared" si="479"/>
        <v>50270</v>
      </c>
      <c r="P166" s="34">
        <f t="shared" si="479"/>
        <v>50634</v>
      </c>
      <c r="Q166" s="34">
        <f t="shared" si="479"/>
        <v>50998</v>
      </c>
      <c r="R166" s="34">
        <f t="shared" si="479"/>
        <v>51362</v>
      </c>
      <c r="S166" s="34">
        <f t="shared" si="479"/>
        <v>51726</v>
      </c>
      <c r="T166" s="34">
        <f t="shared" ref="T166:AC166" si="480">T165+4</f>
        <v>52097</v>
      </c>
      <c r="U166" s="34">
        <f t="shared" si="480"/>
        <v>52461</v>
      </c>
      <c r="V166" s="34">
        <f t="shared" si="480"/>
        <v>52825</v>
      </c>
      <c r="W166" s="34">
        <f t="shared" si="480"/>
        <v>53189</v>
      </c>
      <c r="X166" s="34">
        <f t="shared" si="480"/>
        <v>53553</v>
      </c>
      <c r="Y166" s="34">
        <f t="shared" si="480"/>
        <v>53917</v>
      </c>
      <c r="Z166" s="34">
        <f t="shared" si="480"/>
        <v>54288</v>
      </c>
      <c r="AA166" s="34">
        <f t="shared" si="480"/>
        <v>54652</v>
      </c>
      <c r="AB166" s="34">
        <f t="shared" si="480"/>
        <v>55016</v>
      </c>
      <c r="AC166" s="34">
        <f t="shared" si="480"/>
        <v>55380</v>
      </c>
    </row>
    <row r="167" spans="1:30" x14ac:dyDescent="0.25">
      <c r="A167" s="48" t="s">
        <v>4</v>
      </c>
      <c r="B167" s="41">
        <f>B166+1</f>
        <v>45518</v>
      </c>
      <c r="C167" s="34">
        <f t="shared" ref="C167:E167" si="481">C166+1</f>
        <v>45889</v>
      </c>
      <c r="D167" s="34">
        <f t="shared" si="481"/>
        <v>46253</v>
      </c>
      <c r="E167" s="34">
        <f t="shared" si="481"/>
        <v>46617</v>
      </c>
      <c r="F167" s="34">
        <f t="shared" ref="F167:S167" si="482">F166+1</f>
        <v>46981</v>
      </c>
      <c r="G167" s="34">
        <f t="shared" si="482"/>
        <v>47345</v>
      </c>
      <c r="H167" s="34">
        <f t="shared" si="482"/>
        <v>47709</v>
      </c>
      <c r="I167" s="34">
        <f t="shared" si="482"/>
        <v>48080</v>
      </c>
      <c r="J167" s="34">
        <f t="shared" si="482"/>
        <v>48444</v>
      </c>
      <c r="K167" s="34">
        <f t="shared" si="482"/>
        <v>48808</v>
      </c>
      <c r="L167" s="34">
        <f t="shared" si="482"/>
        <v>49172</v>
      </c>
      <c r="M167" s="34">
        <f t="shared" si="482"/>
        <v>49536</v>
      </c>
      <c r="N167" s="34">
        <f t="shared" si="482"/>
        <v>49900</v>
      </c>
      <c r="O167" s="34">
        <f t="shared" si="482"/>
        <v>50271</v>
      </c>
      <c r="P167" s="34">
        <f t="shared" si="482"/>
        <v>50635</v>
      </c>
      <c r="Q167" s="34">
        <f t="shared" si="482"/>
        <v>50999</v>
      </c>
      <c r="R167" s="34">
        <f t="shared" si="482"/>
        <v>51363</v>
      </c>
      <c r="S167" s="34">
        <f t="shared" si="482"/>
        <v>51727</v>
      </c>
      <c r="T167" s="34">
        <f t="shared" ref="T167:AC167" si="483">T166+1</f>
        <v>52098</v>
      </c>
      <c r="U167" s="34">
        <f t="shared" si="483"/>
        <v>52462</v>
      </c>
      <c r="V167" s="34">
        <f t="shared" si="483"/>
        <v>52826</v>
      </c>
      <c r="W167" s="34">
        <f t="shared" si="483"/>
        <v>53190</v>
      </c>
      <c r="X167" s="34">
        <f t="shared" si="483"/>
        <v>53554</v>
      </c>
      <c r="Y167" s="34">
        <f t="shared" si="483"/>
        <v>53918</v>
      </c>
      <c r="Z167" s="34">
        <f t="shared" si="483"/>
        <v>54289</v>
      </c>
      <c r="AA167" s="34">
        <f t="shared" si="483"/>
        <v>54653</v>
      </c>
      <c r="AB167" s="34">
        <f t="shared" si="483"/>
        <v>55017</v>
      </c>
      <c r="AC167" s="34">
        <f t="shared" si="483"/>
        <v>55381</v>
      </c>
    </row>
    <row r="168" spans="1:30" x14ac:dyDescent="0.25">
      <c r="A168" s="48" t="s">
        <v>10</v>
      </c>
      <c r="B168" s="41">
        <f>B165+21</f>
        <v>45534</v>
      </c>
      <c r="C168" s="34">
        <f t="shared" ref="C168:E168" si="484">C165+21</f>
        <v>45905</v>
      </c>
      <c r="D168" s="34">
        <f t="shared" si="484"/>
        <v>46269</v>
      </c>
      <c r="E168" s="34">
        <f t="shared" si="484"/>
        <v>46633</v>
      </c>
      <c r="F168" s="34">
        <f t="shared" ref="F168:S168" si="485">F165+21</f>
        <v>46997</v>
      </c>
      <c r="G168" s="34">
        <f t="shared" si="485"/>
        <v>47361</v>
      </c>
      <c r="H168" s="34">
        <f t="shared" si="485"/>
        <v>47725</v>
      </c>
      <c r="I168" s="34">
        <f t="shared" si="485"/>
        <v>48096</v>
      </c>
      <c r="J168" s="34">
        <f t="shared" si="485"/>
        <v>48460</v>
      </c>
      <c r="K168" s="34">
        <f t="shared" si="485"/>
        <v>48824</v>
      </c>
      <c r="L168" s="34">
        <f t="shared" si="485"/>
        <v>49188</v>
      </c>
      <c r="M168" s="34">
        <f t="shared" si="485"/>
        <v>49552</v>
      </c>
      <c r="N168" s="34">
        <f t="shared" si="485"/>
        <v>49916</v>
      </c>
      <c r="O168" s="34">
        <f t="shared" si="485"/>
        <v>50287</v>
      </c>
      <c r="P168" s="34">
        <f t="shared" si="485"/>
        <v>50651</v>
      </c>
      <c r="Q168" s="34">
        <f t="shared" si="485"/>
        <v>51015</v>
      </c>
      <c r="R168" s="34">
        <f t="shared" si="485"/>
        <v>51379</v>
      </c>
      <c r="S168" s="34">
        <f t="shared" si="485"/>
        <v>51743</v>
      </c>
      <c r="T168" s="34">
        <f t="shared" ref="T168:AC168" si="486">T165+21</f>
        <v>52114</v>
      </c>
      <c r="U168" s="34">
        <f t="shared" si="486"/>
        <v>52478</v>
      </c>
      <c r="V168" s="34">
        <f t="shared" si="486"/>
        <v>52842</v>
      </c>
      <c r="W168" s="34">
        <f t="shared" si="486"/>
        <v>53206</v>
      </c>
      <c r="X168" s="34">
        <f t="shared" si="486"/>
        <v>53570</v>
      </c>
      <c r="Y168" s="34">
        <f t="shared" si="486"/>
        <v>53934</v>
      </c>
      <c r="Z168" s="34">
        <f t="shared" si="486"/>
        <v>54305</v>
      </c>
      <c r="AA168" s="34">
        <f t="shared" si="486"/>
        <v>54669</v>
      </c>
      <c r="AB168" s="34">
        <f t="shared" si="486"/>
        <v>55033</v>
      </c>
      <c r="AC168" s="34">
        <f t="shared" si="486"/>
        <v>55397</v>
      </c>
    </row>
    <row r="169" spans="1:30" x14ac:dyDescent="0.25">
      <c r="A169" s="89"/>
      <c r="B169" s="90"/>
      <c r="C169" s="90"/>
      <c r="D169" s="90"/>
      <c r="E169" s="90"/>
      <c r="AD169" s="97"/>
    </row>
    <row r="170" spans="1:30" ht="15.75" thickBot="1" x14ac:dyDescent="0.3">
      <c r="A170" s="58" t="s">
        <v>116</v>
      </c>
      <c r="B170" s="59">
        <v>2024</v>
      </c>
      <c r="C170" s="60">
        <f t="shared" ref="C170:AC170" si="487">B170+1</f>
        <v>2025</v>
      </c>
      <c r="D170" s="60">
        <f t="shared" si="487"/>
        <v>2026</v>
      </c>
      <c r="E170" s="60">
        <f t="shared" si="487"/>
        <v>2027</v>
      </c>
      <c r="F170" s="60">
        <f t="shared" si="487"/>
        <v>2028</v>
      </c>
      <c r="G170" s="60">
        <f t="shared" si="487"/>
        <v>2029</v>
      </c>
      <c r="H170" s="60">
        <f t="shared" si="487"/>
        <v>2030</v>
      </c>
      <c r="I170" s="60">
        <f t="shared" si="487"/>
        <v>2031</v>
      </c>
      <c r="J170" s="60">
        <f t="shared" si="487"/>
        <v>2032</v>
      </c>
      <c r="K170" s="60">
        <f t="shared" si="487"/>
        <v>2033</v>
      </c>
      <c r="L170" s="60">
        <f t="shared" si="487"/>
        <v>2034</v>
      </c>
      <c r="M170" s="60">
        <f t="shared" si="487"/>
        <v>2035</v>
      </c>
      <c r="N170" s="60">
        <f t="shared" si="487"/>
        <v>2036</v>
      </c>
      <c r="O170" s="60">
        <f t="shared" si="487"/>
        <v>2037</v>
      </c>
      <c r="P170" s="60">
        <f t="shared" si="487"/>
        <v>2038</v>
      </c>
      <c r="Q170" s="60">
        <f t="shared" si="487"/>
        <v>2039</v>
      </c>
      <c r="R170" s="60">
        <f t="shared" si="487"/>
        <v>2040</v>
      </c>
      <c r="S170" s="60">
        <f t="shared" si="487"/>
        <v>2041</v>
      </c>
      <c r="T170" s="60">
        <f t="shared" si="487"/>
        <v>2042</v>
      </c>
      <c r="U170" s="60">
        <f t="shared" si="487"/>
        <v>2043</v>
      </c>
      <c r="V170" s="60">
        <f t="shared" si="487"/>
        <v>2044</v>
      </c>
      <c r="W170" s="60">
        <f t="shared" si="487"/>
        <v>2045</v>
      </c>
      <c r="X170" s="60">
        <f t="shared" si="487"/>
        <v>2046</v>
      </c>
      <c r="Y170" s="60">
        <f t="shared" si="487"/>
        <v>2047</v>
      </c>
      <c r="Z170" s="60">
        <f t="shared" si="487"/>
        <v>2048</v>
      </c>
      <c r="AA170" s="60">
        <f t="shared" si="487"/>
        <v>2049</v>
      </c>
      <c r="AB170" s="60">
        <f t="shared" si="487"/>
        <v>2050</v>
      </c>
      <c r="AC170" s="60">
        <f t="shared" si="487"/>
        <v>2051</v>
      </c>
    </row>
    <row r="171" spans="1:30" x14ac:dyDescent="0.25">
      <c r="A171" s="140" t="s">
        <v>180</v>
      </c>
      <c r="B171" s="139">
        <f>B172-1</f>
        <v>45424</v>
      </c>
      <c r="C171" s="139">
        <f t="shared" ref="C171:AC171" si="488">C172-1</f>
        <v>45795</v>
      </c>
      <c r="D171" s="139">
        <f t="shared" si="488"/>
        <v>46159</v>
      </c>
      <c r="E171" s="139">
        <f t="shared" si="488"/>
        <v>46523</v>
      </c>
      <c r="F171" s="139">
        <f t="shared" si="488"/>
        <v>46887</v>
      </c>
      <c r="G171" s="139">
        <f t="shared" si="488"/>
        <v>47251</v>
      </c>
      <c r="H171" s="139">
        <f t="shared" si="488"/>
        <v>47615</v>
      </c>
      <c r="I171" s="139">
        <f t="shared" si="488"/>
        <v>47986</v>
      </c>
      <c r="J171" s="139">
        <f t="shared" si="488"/>
        <v>48350</v>
      </c>
      <c r="K171" s="139">
        <f t="shared" si="488"/>
        <v>48714</v>
      </c>
      <c r="L171" s="139">
        <f t="shared" si="488"/>
        <v>49078</v>
      </c>
      <c r="M171" s="139">
        <f t="shared" si="488"/>
        <v>49442</v>
      </c>
      <c r="N171" s="139">
        <f t="shared" si="488"/>
        <v>49806</v>
      </c>
      <c r="O171" s="139">
        <f t="shared" si="488"/>
        <v>50177</v>
      </c>
      <c r="P171" s="139">
        <f t="shared" si="488"/>
        <v>50541</v>
      </c>
      <c r="Q171" s="139">
        <f t="shared" si="488"/>
        <v>50905</v>
      </c>
      <c r="R171" s="139">
        <f t="shared" si="488"/>
        <v>51269</v>
      </c>
      <c r="S171" s="139">
        <f t="shared" si="488"/>
        <v>51633</v>
      </c>
      <c r="T171" s="139">
        <f t="shared" si="488"/>
        <v>52004</v>
      </c>
      <c r="U171" s="139">
        <f t="shared" si="488"/>
        <v>52368</v>
      </c>
      <c r="V171" s="139">
        <f t="shared" si="488"/>
        <v>52732</v>
      </c>
      <c r="W171" s="139">
        <f t="shared" si="488"/>
        <v>53096</v>
      </c>
      <c r="X171" s="139">
        <f t="shared" si="488"/>
        <v>53460</v>
      </c>
      <c r="Y171" s="139">
        <f t="shared" si="488"/>
        <v>53824</v>
      </c>
      <c r="Z171" s="139">
        <f t="shared" si="488"/>
        <v>54195</v>
      </c>
      <c r="AA171" s="139">
        <f t="shared" si="488"/>
        <v>54559</v>
      </c>
      <c r="AB171" s="139">
        <f t="shared" si="488"/>
        <v>54923</v>
      </c>
      <c r="AC171" s="139">
        <f t="shared" si="488"/>
        <v>55287</v>
      </c>
    </row>
    <row r="172" spans="1:30" x14ac:dyDescent="0.25">
      <c r="A172" s="47" t="s">
        <v>114</v>
      </c>
      <c r="B172" s="40">
        <f t="shared" ref="B172:D174" si="489">B147</f>
        <v>45425</v>
      </c>
      <c r="C172" s="39">
        <f t="shared" si="489"/>
        <v>45796</v>
      </c>
      <c r="D172" s="39">
        <f t="shared" si="489"/>
        <v>46160</v>
      </c>
      <c r="E172" s="39">
        <f t="shared" ref="E172:S172" si="490">E147</f>
        <v>46524</v>
      </c>
      <c r="F172" s="39">
        <f t="shared" si="490"/>
        <v>46888</v>
      </c>
      <c r="G172" s="39">
        <f t="shared" si="490"/>
        <v>47252</v>
      </c>
      <c r="H172" s="39">
        <f t="shared" si="490"/>
        <v>47616</v>
      </c>
      <c r="I172" s="39">
        <f t="shared" si="490"/>
        <v>47987</v>
      </c>
      <c r="J172" s="39">
        <f t="shared" si="490"/>
        <v>48351</v>
      </c>
      <c r="K172" s="39">
        <f t="shared" si="490"/>
        <v>48715</v>
      </c>
      <c r="L172" s="39">
        <f t="shared" si="490"/>
        <v>49079</v>
      </c>
      <c r="M172" s="39">
        <f t="shared" si="490"/>
        <v>49443</v>
      </c>
      <c r="N172" s="39">
        <f t="shared" si="490"/>
        <v>49807</v>
      </c>
      <c r="O172" s="39">
        <f t="shared" si="490"/>
        <v>50178</v>
      </c>
      <c r="P172" s="39">
        <f t="shared" si="490"/>
        <v>50542</v>
      </c>
      <c r="Q172" s="39">
        <f t="shared" si="490"/>
        <v>50906</v>
      </c>
      <c r="R172" s="39">
        <f t="shared" si="490"/>
        <v>51270</v>
      </c>
      <c r="S172" s="39">
        <f t="shared" si="490"/>
        <v>51634</v>
      </c>
      <c r="T172" s="39">
        <f t="shared" ref="T172:AC172" si="491">T147</f>
        <v>52005</v>
      </c>
      <c r="U172" s="39">
        <f t="shared" si="491"/>
        <v>52369</v>
      </c>
      <c r="V172" s="39">
        <f t="shared" si="491"/>
        <v>52733</v>
      </c>
      <c r="W172" s="39">
        <f t="shared" si="491"/>
        <v>53097</v>
      </c>
      <c r="X172" s="39">
        <f t="shared" si="491"/>
        <v>53461</v>
      </c>
      <c r="Y172" s="39">
        <f t="shared" si="491"/>
        <v>53825</v>
      </c>
      <c r="Z172" s="39">
        <f t="shared" si="491"/>
        <v>54196</v>
      </c>
      <c r="AA172" s="39">
        <f t="shared" si="491"/>
        <v>54560</v>
      </c>
      <c r="AB172" s="39">
        <f t="shared" si="491"/>
        <v>54924</v>
      </c>
      <c r="AC172" s="39">
        <f t="shared" si="491"/>
        <v>55288</v>
      </c>
    </row>
    <row r="173" spans="1:30" x14ac:dyDescent="0.25">
      <c r="A173" s="141" t="s">
        <v>188</v>
      </c>
      <c r="B173" s="46">
        <f t="shared" si="489"/>
        <v>45427</v>
      </c>
      <c r="C173" s="34">
        <f t="shared" si="489"/>
        <v>45798</v>
      </c>
      <c r="D173" s="34">
        <f t="shared" si="489"/>
        <v>46162</v>
      </c>
      <c r="E173" s="34">
        <f>E148</f>
        <v>46526</v>
      </c>
      <c r="F173" s="34">
        <f t="shared" ref="F173:S173" si="492">F148</f>
        <v>46890</v>
      </c>
      <c r="G173" s="34">
        <f t="shared" si="492"/>
        <v>47254</v>
      </c>
      <c r="H173" s="34">
        <f t="shared" si="492"/>
        <v>47618</v>
      </c>
      <c r="I173" s="34">
        <f t="shared" si="492"/>
        <v>47989</v>
      </c>
      <c r="J173" s="34">
        <f t="shared" si="492"/>
        <v>48353</v>
      </c>
      <c r="K173" s="34">
        <f t="shared" si="492"/>
        <v>48717</v>
      </c>
      <c r="L173" s="34">
        <f t="shared" si="492"/>
        <v>49081</v>
      </c>
      <c r="M173" s="34">
        <f t="shared" si="492"/>
        <v>49445</v>
      </c>
      <c r="N173" s="34">
        <f t="shared" si="492"/>
        <v>49809</v>
      </c>
      <c r="O173" s="34">
        <f t="shared" si="492"/>
        <v>50180</v>
      </c>
      <c r="P173" s="34">
        <f t="shared" si="492"/>
        <v>50544</v>
      </c>
      <c r="Q173" s="34">
        <f t="shared" si="492"/>
        <v>50908</v>
      </c>
      <c r="R173" s="34">
        <f t="shared" si="492"/>
        <v>51272</v>
      </c>
      <c r="S173" s="34">
        <f t="shared" si="492"/>
        <v>51636</v>
      </c>
      <c r="T173" s="34">
        <f t="shared" ref="T173:AC173" si="493">T148</f>
        <v>52007</v>
      </c>
      <c r="U173" s="34">
        <f t="shared" si="493"/>
        <v>52371</v>
      </c>
      <c r="V173" s="34">
        <f t="shared" si="493"/>
        <v>52735</v>
      </c>
      <c r="W173" s="34">
        <f t="shared" si="493"/>
        <v>53099</v>
      </c>
      <c r="X173" s="34">
        <f t="shared" si="493"/>
        <v>53463</v>
      </c>
      <c r="Y173" s="34">
        <f t="shared" si="493"/>
        <v>53827</v>
      </c>
      <c r="Z173" s="34">
        <f t="shared" si="493"/>
        <v>54198</v>
      </c>
      <c r="AA173" s="34">
        <f t="shared" si="493"/>
        <v>54562</v>
      </c>
      <c r="AB173" s="34">
        <f t="shared" si="493"/>
        <v>54926</v>
      </c>
      <c r="AC173" s="34">
        <f t="shared" si="493"/>
        <v>55290</v>
      </c>
    </row>
    <row r="174" spans="1:30" x14ac:dyDescent="0.25">
      <c r="A174" s="48" t="s">
        <v>7</v>
      </c>
      <c r="B174" s="46">
        <f t="shared" si="489"/>
        <v>45431</v>
      </c>
      <c r="C174" s="34">
        <f t="shared" si="489"/>
        <v>45802</v>
      </c>
      <c r="D174" s="34">
        <f t="shared" si="489"/>
        <v>46166</v>
      </c>
      <c r="E174" s="34">
        <f>E149</f>
        <v>46530</v>
      </c>
      <c r="F174" s="34">
        <f t="shared" ref="F174:S174" si="494">F149</f>
        <v>46894</v>
      </c>
      <c r="G174" s="34">
        <f t="shared" si="494"/>
        <v>47258</v>
      </c>
      <c r="H174" s="34">
        <f t="shared" si="494"/>
        <v>47622</v>
      </c>
      <c r="I174" s="34">
        <f t="shared" si="494"/>
        <v>47993</v>
      </c>
      <c r="J174" s="34">
        <f t="shared" si="494"/>
        <v>48357</v>
      </c>
      <c r="K174" s="34">
        <f t="shared" si="494"/>
        <v>48721</v>
      </c>
      <c r="L174" s="34">
        <f t="shared" si="494"/>
        <v>49085</v>
      </c>
      <c r="M174" s="34">
        <f t="shared" si="494"/>
        <v>49449</v>
      </c>
      <c r="N174" s="34">
        <f t="shared" si="494"/>
        <v>49813</v>
      </c>
      <c r="O174" s="34">
        <f t="shared" si="494"/>
        <v>50184</v>
      </c>
      <c r="P174" s="34">
        <f t="shared" si="494"/>
        <v>50548</v>
      </c>
      <c r="Q174" s="34">
        <f t="shared" si="494"/>
        <v>50912</v>
      </c>
      <c r="R174" s="34">
        <f t="shared" si="494"/>
        <v>51276</v>
      </c>
      <c r="S174" s="34">
        <f t="shared" si="494"/>
        <v>51640</v>
      </c>
      <c r="T174" s="34">
        <f t="shared" ref="T174:AC174" si="495">T149</f>
        <v>52011</v>
      </c>
      <c r="U174" s="34">
        <f t="shared" si="495"/>
        <v>52375</v>
      </c>
      <c r="V174" s="34">
        <f t="shared" si="495"/>
        <v>52739</v>
      </c>
      <c r="W174" s="34">
        <f t="shared" si="495"/>
        <v>53103</v>
      </c>
      <c r="X174" s="34">
        <f t="shared" si="495"/>
        <v>53467</v>
      </c>
      <c r="Y174" s="34">
        <f t="shared" si="495"/>
        <v>53831</v>
      </c>
      <c r="Z174" s="34">
        <f t="shared" si="495"/>
        <v>54202</v>
      </c>
      <c r="AA174" s="34">
        <f t="shared" si="495"/>
        <v>54566</v>
      </c>
      <c r="AB174" s="34">
        <f t="shared" si="495"/>
        <v>54930</v>
      </c>
      <c r="AC174" s="34">
        <f t="shared" si="495"/>
        <v>55294</v>
      </c>
    </row>
    <row r="175" spans="1:30" x14ac:dyDescent="0.25">
      <c r="A175" s="49" t="s">
        <v>199</v>
      </c>
      <c r="B175" s="42">
        <v>45439</v>
      </c>
      <c r="C175" s="37">
        <v>45803</v>
      </c>
      <c r="D175" s="37">
        <v>46167</v>
      </c>
      <c r="E175" s="37">
        <v>46538</v>
      </c>
      <c r="F175" s="72">
        <v>46902</v>
      </c>
      <c r="G175" s="72">
        <v>47266</v>
      </c>
      <c r="H175" s="72">
        <v>47630</v>
      </c>
      <c r="I175" s="72">
        <v>47994</v>
      </c>
      <c r="J175" s="38">
        <v>48365</v>
      </c>
      <c r="K175" s="38">
        <v>48729</v>
      </c>
      <c r="L175" s="38">
        <v>49093</v>
      </c>
      <c r="M175" s="38">
        <v>49457</v>
      </c>
      <c r="N175" s="38">
        <v>49821</v>
      </c>
      <c r="O175" s="38">
        <v>50185</v>
      </c>
      <c r="P175" s="38">
        <v>50556</v>
      </c>
      <c r="Q175" s="38">
        <v>50920</v>
      </c>
      <c r="R175" s="38">
        <v>51284</v>
      </c>
      <c r="S175" s="38">
        <v>51648</v>
      </c>
      <c r="T175" s="72">
        <v>52012</v>
      </c>
      <c r="U175" s="72">
        <v>52376</v>
      </c>
      <c r="V175" s="72">
        <v>52747</v>
      </c>
      <c r="W175" s="72">
        <v>53111</v>
      </c>
      <c r="X175" s="72">
        <v>53475</v>
      </c>
      <c r="Y175" s="72">
        <v>53839</v>
      </c>
      <c r="Z175" s="72">
        <v>54203</v>
      </c>
      <c r="AA175" s="72">
        <v>54574</v>
      </c>
      <c r="AB175" s="72">
        <v>54938</v>
      </c>
      <c r="AC175" s="72">
        <v>55302</v>
      </c>
    </row>
    <row r="176" spans="1:30" x14ac:dyDescent="0.25">
      <c r="A176" s="48" t="s">
        <v>181</v>
      </c>
      <c r="B176" s="46">
        <f t="shared" ref="B176:E176" si="496">B174</f>
        <v>45431</v>
      </c>
      <c r="C176" s="34">
        <f t="shared" si="496"/>
        <v>45802</v>
      </c>
      <c r="D176" s="34">
        <f t="shared" si="496"/>
        <v>46166</v>
      </c>
      <c r="E176" s="34">
        <f t="shared" si="496"/>
        <v>46530</v>
      </c>
      <c r="F176" s="34">
        <f t="shared" ref="F176:S176" si="497">F174</f>
        <v>46894</v>
      </c>
      <c r="G176" s="34">
        <f t="shared" si="497"/>
        <v>47258</v>
      </c>
      <c r="H176" s="34">
        <f t="shared" si="497"/>
        <v>47622</v>
      </c>
      <c r="I176" s="34">
        <f t="shared" si="497"/>
        <v>47993</v>
      </c>
      <c r="J176" s="34">
        <f t="shared" si="497"/>
        <v>48357</v>
      </c>
      <c r="K176" s="34">
        <f t="shared" si="497"/>
        <v>48721</v>
      </c>
      <c r="L176" s="34">
        <f t="shared" si="497"/>
        <v>49085</v>
      </c>
      <c r="M176" s="34">
        <f t="shared" si="497"/>
        <v>49449</v>
      </c>
      <c r="N176" s="34">
        <f t="shared" si="497"/>
        <v>49813</v>
      </c>
      <c r="O176" s="34">
        <f t="shared" si="497"/>
        <v>50184</v>
      </c>
      <c r="P176" s="34">
        <f t="shared" si="497"/>
        <v>50548</v>
      </c>
      <c r="Q176" s="34">
        <f t="shared" si="497"/>
        <v>50912</v>
      </c>
      <c r="R176" s="34">
        <f t="shared" si="497"/>
        <v>51276</v>
      </c>
      <c r="S176" s="34">
        <f t="shared" si="497"/>
        <v>51640</v>
      </c>
      <c r="T176" s="34">
        <f t="shared" ref="T176:AC176" si="498">T174</f>
        <v>52011</v>
      </c>
      <c r="U176" s="34">
        <f t="shared" si="498"/>
        <v>52375</v>
      </c>
      <c r="V176" s="34">
        <f t="shared" si="498"/>
        <v>52739</v>
      </c>
      <c r="W176" s="34">
        <f t="shared" si="498"/>
        <v>53103</v>
      </c>
      <c r="X176" s="34">
        <f t="shared" si="498"/>
        <v>53467</v>
      </c>
      <c r="Y176" s="34">
        <f t="shared" si="498"/>
        <v>53831</v>
      </c>
      <c r="Z176" s="34">
        <f t="shared" si="498"/>
        <v>54202</v>
      </c>
      <c r="AA176" s="34">
        <f t="shared" si="498"/>
        <v>54566</v>
      </c>
      <c r="AB176" s="34">
        <f t="shared" si="498"/>
        <v>54930</v>
      </c>
      <c r="AC176" s="34">
        <f t="shared" si="498"/>
        <v>55294</v>
      </c>
    </row>
    <row r="177" spans="1:29" x14ac:dyDescent="0.25">
      <c r="A177" s="48" t="s">
        <v>13</v>
      </c>
      <c r="B177" s="41">
        <f t="shared" ref="B177:D177" si="499">B176+7</f>
        <v>45438</v>
      </c>
      <c r="C177" s="34">
        <f t="shared" si="499"/>
        <v>45809</v>
      </c>
      <c r="D177" s="34">
        <f t="shared" si="499"/>
        <v>46173</v>
      </c>
      <c r="E177" s="34">
        <f t="shared" ref="E177:S177" si="500">E176+7</f>
        <v>46537</v>
      </c>
      <c r="F177" s="34">
        <f t="shared" si="500"/>
        <v>46901</v>
      </c>
      <c r="G177" s="34">
        <f t="shared" si="500"/>
        <v>47265</v>
      </c>
      <c r="H177" s="34">
        <f t="shared" si="500"/>
        <v>47629</v>
      </c>
      <c r="I177" s="34">
        <f t="shared" si="500"/>
        <v>48000</v>
      </c>
      <c r="J177" s="34">
        <f t="shared" si="500"/>
        <v>48364</v>
      </c>
      <c r="K177" s="34">
        <f t="shared" si="500"/>
        <v>48728</v>
      </c>
      <c r="L177" s="34">
        <f t="shared" si="500"/>
        <v>49092</v>
      </c>
      <c r="M177" s="34">
        <f t="shared" si="500"/>
        <v>49456</v>
      </c>
      <c r="N177" s="34">
        <f t="shared" si="500"/>
        <v>49820</v>
      </c>
      <c r="O177" s="34">
        <f t="shared" si="500"/>
        <v>50191</v>
      </c>
      <c r="P177" s="34">
        <f t="shared" si="500"/>
        <v>50555</v>
      </c>
      <c r="Q177" s="34">
        <f t="shared" si="500"/>
        <v>50919</v>
      </c>
      <c r="R177" s="34">
        <f t="shared" si="500"/>
        <v>51283</v>
      </c>
      <c r="S177" s="34">
        <f t="shared" si="500"/>
        <v>51647</v>
      </c>
      <c r="T177" s="34">
        <f t="shared" ref="T177:AC177" si="501">T176+7</f>
        <v>52018</v>
      </c>
      <c r="U177" s="34">
        <f t="shared" si="501"/>
        <v>52382</v>
      </c>
      <c r="V177" s="34">
        <f t="shared" si="501"/>
        <v>52746</v>
      </c>
      <c r="W177" s="34">
        <f t="shared" si="501"/>
        <v>53110</v>
      </c>
      <c r="X177" s="34">
        <f t="shared" si="501"/>
        <v>53474</v>
      </c>
      <c r="Y177" s="34">
        <f t="shared" si="501"/>
        <v>53838</v>
      </c>
      <c r="Z177" s="34">
        <f t="shared" si="501"/>
        <v>54209</v>
      </c>
      <c r="AA177" s="34">
        <f t="shared" si="501"/>
        <v>54573</v>
      </c>
      <c r="AB177" s="34">
        <f t="shared" si="501"/>
        <v>54937</v>
      </c>
      <c r="AC177" s="34">
        <f t="shared" si="501"/>
        <v>55301</v>
      </c>
    </row>
    <row r="178" spans="1:29" ht="15.75" customHeight="1" x14ac:dyDescent="0.25">
      <c r="A178" s="48" t="s">
        <v>9</v>
      </c>
      <c r="B178" s="41">
        <f t="shared" ref="B178:D178" si="502">B172+27</f>
        <v>45452</v>
      </c>
      <c r="C178" s="34">
        <f t="shared" si="502"/>
        <v>45823</v>
      </c>
      <c r="D178" s="34">
        <f t="shared" si="502"/>
        <v>46187</v>
      </c>
      <c r="E178" s="34">
        <f t="shared" ref="E178:S178" si="503">E172+27</f>
        <v>46551</v>
      </c>
      <c r="F178" s="34">
        <f t="shared" si="503"/>
        <v>46915</v>
      </c>
      <c r="G178" s="34">
        <f t="shared" si="503"/>
        <v>47279</v>
      </c>
      <c r="H178" s="34">
        <f t="shared" si="503"/>
        <v>47643</v>
      </c>
      <c r="I178" s="34">
        <f t="shared" si="503"/>
        <v>48014</v>
      </c>
      <c r="J178" s="34">
        <f t="shared" si="503"/>
        <v>48378</v>
      </c>
      <c r="K178" s="34">
        <f t="shared" si="503"/>
        <v>48742</v>
      </c>
      <c r="L178" s="34">
        <f t="shared" si="503"/>
        <v>49106</v>
      </c>
      <c r="M178" s="34">
        <f t="shared" si="503"/>
        <v>49470</v>
      </c>
      <c r="N178" s="34">
        <f t="shared" si="503"/>
        <v>49834</v>
      </c>
      <c r="O178" s="34">
        <f t="shared" si="503"/>
        <v>50205</v>
      </c>
      <c r="P178" s="34">
        <f t="shared" si="503"/>
        <v>50569</v>
      </c>
      <c r="Q178" s="34">
        <f t="shared" si="503"/>
        <v>50933</v>
      </c>
      <c r="R178" s="34">
        <f t="shared" si="503"/>
        <v>51297</v>
      </c>
      <c r="S178" s="34">
        <f t="shared" si="503"/>
        <v>51661</v>
      </c>
      <c r="T178" s="34">
        <f t="shared" ref="T178:AC178" si="504">T172+27</f>
        <v>52032</v>
      </c>
      <c r="U178" s="34">
        <f t="shared" si="504"/>
        <v>52396</v>
      </c>
      <c r="V178" s="34">
        <f t="shared" si="504"/>
        <v>52760</v>
      </c>
      <c r="W178" s="34">
        <f t="shared" si="504"/>
        <v>53124</v>
      </c>
      <c r="X178" s="34">
        <f t="shared" si="504"/>
        <v>53488</v>
      </c>
      <c r="Y178" s="34">
        <f t="shared" si="504"/>
        <v>53852</v>
      </c>
      <c r="Z178" s="34">
        <f t="shared" si="504"/>
        <v>54223</v>
      </c>
      <c r="AA178" s="34">
        <f t="shared" si="504"/>
        <v>54587</v>
      </c>
      <c r="AB178" s="34">
        <f t="shared" si="504"/>
        <v>54951</v>
      </c>
      <c r="AC178" s="34">
        <f t="shared" si="504"/>
        <v>55315</v>
      </c>
    </row>
    <row r="179" spans="1:29" x14ac:dyDescent="0.25">
      <c r="A179" s="49" t="s">
        <v>200</v>
      </c>
      <c r="B179" s="42">
        <v>45462</v>
      </c>
      <c r="C179" s="37">
        <v>45827</v>
      </c>
      <c r="D179" s="37">
        <v>46192</v>
      </c>
      <c r="E179" s="37">
        <v>46556</v>
      </c>
      <c r="F179" s="72">
        <v>46923</v>
      </c>
      <c r="G179" s="72">
        <v>47288</v>
      </c>
      <c r="H179" s="72">
        <v>47653</v>
      </c>
      <c r="I179" s="72">
        <v>48018</v>
      </c>
      <c r="J179" s="72">
        <v>48383</v>
      </c>
      <c r="K179" s="72">
        <v>48750</v>
      </c>
      <c r="L179" s="72">
        <v>49114</v>
      </c>
      <c r="M179" s="72">
        <v>49479</v>
      </c>
      <c r="N179" s="72">
        <v>49845</v>
      </c>
      <c r="O179" s="72">
        <v>50210</v>
      </c>
      <c r="P179" s="72">
        <v>50574</v>
      </c>
      <c r="Q179" s="72">
        <v>50941</v>
      </c>
      <c r="R179" s="72">
        <v>51306</v>
      </c>
      <c r="S179" s="72">
        <v>51671</v>
      </c>
      <c r="T179" s="72">
        <v>52036</v>
      </c>
      <c r="U179" s="72">
        <v>52401</v>
      </c>
      <c r="V179" s="72">
        <v>52768</v>
      </c>
      <c r="W179" s="72">
        <v>53132</v>
      </c>
      <c r="X179" s="72">
        <v>53497</v>
      </c>
      <c r="Y179" s="72">
        <v>53862</v>
      </c>
      <c r="Z179" s="72">
        <v>54228</v>
      </c>
      <c r="AA179" s="72">
        <v>54592</v>
      </c>
      <c r="AB179" s="72">
        <v>54959</v>
      </c>
      <c r="AC179" s="72">
        <v>55323</v>
      </c>
    </row>
    <row r="180" spans="1:29" x14ac:dyDescent="0.25">
      <c r="A180" s="48" t="s">
        <v>15</v>
      </c>
      <c r="B180" s="125">
        <f>B172+11</f>
        <v>45436</v>
      </c>
      <c r="C180" s="34">
        <f>C172+11</f>
        <v>45807</v>
      </c>
      <c r="D180" s="34">
        <f t="shared" ref="D180:AC180" si="505">D172+11</f>
        <v>46171</v>
      </c>
      <c r="E180" s="34">
        <f t="shared" si="505"/>
        <v>46535</v>
      </c>
      <c r="F180" s="34">
        <f t="shared" si="505"/>
        <v>46899</v>
      </c>
      <c r="G180" s="34">
        <f t="shared" si="505"/>
        <v>47263</v>
      </c>
      <c r="H180" s="34">
        <f t="shared" si="505"/>
        <v>47627</v>
      </c>
      <c r="I180" s="34">
        <f t="shared" si="505"/>
        <v>47998</v>
      </c>
      <c r="J180" s="34">
        <f t="shared" si="505"/>
        <v>48362</v>
      </c>
      <c r="K180" s="34">
        <f t="shared" si="505"/>
        <v>48726</v>
      </c>
      <c r="L180" s="34">
        <f t="shared" si="505"/>
        <v>49090</v>
      </c>
      <c r="M180" s="34">
        <f t="shared" si="505"/>
        <v>49454</v>
      </c>
      <c r="N180" s="34">
        <f t="shared" si="505"/>
        <v>49818</v>
      </c>
      <c r="O180" s="34">
        <f t="shared" si="505"/>
        <v>50189</v>
      </c>
      <c r="P180" s="34">
        <f t="shared" si="505"/>
        <v>50553</v>
      </c>
      <c r="Q180" s="34">
        <f t="shared" si="505"/>
        <v>50917</v>
      </c>
      <c r="R180" s="34">
        <f t="shared" si="505"/>
        <v>51281</v>
      </c>
      <c r="S180" s="34">
        <f t="shared" si="505"/>
        <v>51645</v>
      </c>
      <c r="T180" s="34">
        <f t="shared" si="505"/>
        <v>52016</v>
      </c>
      <c r="U180" s="34">
        <f t="shared" si="505"/>
        <v>52380</v>
      </c>
      <c r="V180" s="34">
        <f t="shared" si="505"/>
        <v>52744</v>
      </c>
      <c r="W180" s="34">
        <f t="shared" si="505"/>
        <v>53108</v>
      </c>
      <c r="X180" s="34">
        <f t="shared" si="505"/>
        <v>53472</v>
      </c>
      <c r="Y180" s="34">
        <f t="shared" si="505"/>
        <v>53836</v>
      </c>
      <c r="Z180" s="34">
        <f t="shared" si="505"/>
        <v>54207</v>
      </c>
      <c r="AA180" s="34">
        <f t="shared" si="505"/>
        <v>54571</v>
      </c>
      <c r="AB180" s="34">
        <f t="shared" si="505"/>
        <v>54935</v>
      </c>
      <c r="AC180" s="34">
        <f t="shared" si="505"/>
        <v>55299</v>
      </c>
    </row>
    <row r="181" spans="1:29" x14ac:dyDescent="0.25">
      <c r="A181" s="48" t="s">
        <v>105</v>
      </c>
      <c r="B181" s="41">
        <f t="shared" ref="B181:S181" si="506">B172+13</f>
        <v>45438</v>
      </c>
      <c r="C181" s="34">
        <f t="shared" si="506"/>
        <v>45809</v>
      </c>
      <c r="D181" s="34">
        <f t="shared" si="506"/>
        <v>46173</v>
      </c>
      <c r="E181" s="34">
        <f t="shared" si="506"/>
        <v>46537</v>
      </c>
      <c r="F181" s="34">
        <f t="shared" si="506"/>
        <v>46901</v>
      </c>
      <c r="G181" s="34">
        <f t="shared" si="506"/>
        <v>47265</v>
      </c>
      <c r="H181" s="34">
        <f t="shared" si="506"/>
        <v>47629</v>
      </c>
      <c r="I181" s="34">
        <f t="shared" si="506"/>
        <v>48000</v>
      </c>
      <c r="J181" s="34">
        <f t="shared" si="506"/>
        <v>48364</v>
      </c>
      <c r="K181" s="34">
        <f t="shared" si="506"/>
        <v>48728</v>
      </c>
      <c r="L181" s="34">
        <f t="shared" si="506"/>
        <v>49092</v>
      </c>
      <c r="M181" s="34">
        <f t="shared" si="506"/>
        <v>49456</v>
      </c>
      <c r="N181" s="34">
        <f t="shared" si="506"/>
        <v>49820</v>
      </c>
      <c r="O181" s="34">
        <f t="shared" si="506"/>
        <v>50191</v>
      </c>
      <c r="P181" s="34">
        <f t="shared" si="506"/>
        <v>50555</v>
      </c>
      <c r="Q181" s="34">
        <f t="shared" si="506"/>
        <v>50919</v>
      </c>
      <c r="R181" s="34">
        <f t="shared" si="506"/>
        <v>51283</v>
      </c>
      <c r="S181" s="34">
        <f t="shared" si="506"/>
        <v>51647</v>
      </c>
      <c r="T181" s="34">
        <f t="shared" ref="T181:AC181" si="507">T172+13</f>
        <v>52018</v>
      </c>
      <c r="U181" s="34">
        <f t="shared" si="507"/>
        <v>52382</v>
      </c>
      <c r="V181" s="34">
        <f t="shared" si="507"/>
        <v>52746</v>
      </c>
      <c r="W181" s="34">
        <f t="shared" si="507"/>
        <v>53110</v>
      </c>
      <c r="X181" s="34">
        <f t="shared" si="507"/>
        <v>53474</v>
      </c>
      <c r="Y181" s="34">
        <f t="shared" si="507"/>
        <v>53838</v>
      </c>
      <c r="Z181" s="34">
        <f t="shared" si="507"/>
        <v>54209</v>
      </c>
      <c r="AA181" s="34">
        <f t="shared" si="507"/>
        <v>54573</v>
      </c>
      <c r="AB181" s="34">
        <f t="shared" si="507"/>
        <v>54937</v>
      </c>
      <c r="AC181" s="34">
        <f t="shared" si="507"/>
        <v>55301</v>
      </c>
    </row>
    <row r="182" spans="1:29" x14ac:dyDescent="0.25">
      <c r="A182" s="48" t="s">
        <v>17</v>
      </c>
      <c r="B182" s="41">
        <f t="shared" ref="B182:D182" si="508">B185-7</f>
        <v>45460</v>
      </c>
      <c r="C182" s="34">
        <f t="shared" si="508"/>
        <v>45831</v>
      </c>
      <c r="D182" s="34">
        <f t="shared" si="508"/>
        <v>46195</v>
      </c>
      <c r="E182" s="34">
        <f t="shared" ref="E182:S182" si="509">E185-7</f>
        <v>46559</v>
      </c>
      <c r="F182" s="34">
        <f t="shared" si="509"/>
        <v>46923</v>
      </c>
      <c r="G182" s="34">
        <f t="shared" si="509"/>
        <v>47287</v>
      </c>
      <c r="H182" s="34">
        <f t="shared" si="509"/>
        <v>47651</v>
      </c>
      <c r="I182" s="34">
        <f t="shared" si="509"/>
        <v>48022</v>
      </c>
      <c r="J182" s="34">
        <f t="shared" si="509"/>
        <v>48386</v>
      </c>
      <c r="K182" s="34">
        <f t="shared" si="509"/>
        <v>48750</v>
      </c>
      <c r="L182" s="34">
        <f t="shared" si="509"/>
        <v>49114</v>
      </c>
      <c r="M182" s="34">
        <f t="shared" si="509"/>
        <v>49478</v>
      </c>
      <c r="N182" s="34">
        <f t="shared" si="509"/>
        <v>49842</v>
      </c>
      <c r="O182" s="34">
        <f t="shared" si="509"/>
        <v>50213</v>
      </c>
      <c r="P182" s="34">
        <f t="shared" si="509"/>
        <v>50577</v>
      </c>
      <c r="Q182" s="34">
        <f t="shared" si="509"/>
        <v>50941</v>
      </c>
      <c r="R182" s="34">
        <f t="shared" si="509"/>
        <v>51305</v>
      </c>
      <c r="S182" s="34">
        <f t="shared" si="509"/>
        <v>51669</v>
      </c>
      <c r="T182" s="34">
        <f t="shared" ref="T182:AC182" si="510">T185-7</f>
        <v>52040</v>
      </c>
      <c r="U182" s="34">
        <f t="shared" si="510"/>
        <v>52404</v>
      </c>
      <c r="V182" s="34">
        <f t="shared" si="510"/>
        <v>52768</v>
      </c>
      <c r="W182" s="34">
        <f t="shared" si="510"/>
        <v>53132</v>
      </c>
      <c r="X182" s="34">
        <f t="shared" si="510"/>
        <v>53496</v>
      </c>
      <c r="Y182" s="34">
        <f t="shared" si="510"/>
        <v>53860</v>
      </c>
      <c r="Z182" s="34">
        <f t="shared" si="510"/>
        <v>54231</v>
      </c>
      <c r="AA182" s="34">
        <f t="shared" si="510"/>
        <v>54595</v>
      </c>
      <c r="AB182" s="34">
        <f t="shared" si="510"/>
        <v>54959</v>
      </c>
      <c r="AC182" s="34">
        <f t="shared" si="510"/>
        <v>55323</v>
      </c>
    </row>
    <row r="183" spans="1:29" x14ac:dyDescent="0.25">
      <c r="A183" s="48" t="s">
        <v>206</v>
      </c>
      <c r="B183" s="41">
        <f>B185-8</f>
        <v>45459</v>
      </c>
      <c r="C183" s="34">
        <f>C185-8</f>
        <v>45830</v>
      </c>
      <c r="D183" s="34">
        <f>D185-8</f>
        <v>46194</v>
      </c>
      <c r="E183" s="34">
        <f>E185-8</f>
        <v>46558</v>
      </c>
      <c r="F183" s="34">
        <f t="shared" ref="F183:S183" si="511">F185-8</f>
        <v>46922</v>
      </c>
      <c r="G183" s="34">
        <f t="shared" si="511"/>
        <v>47286</v>
      </c>
      <c r="H183" s="34">
        <f t="shared" si="511"/>
        <v>47650</v>
      </c>
      <c r="I183" s="34">
        <f t="shared" si="511"/>
        <v>48021</v>
      </c>
      <c r="J183" s="34">
        <f t="shared" si="511"/>
        <v>48385</v>
      </c>
      <c r="K183" s="34">
        <f t="shared" si="511"/>
        <v>48749</v>
      </c>
      <c r="L183" s="34">
        <f t="shared" si="511"/>
        <v>49113</v>
      </c>
      <c r="M183" s="34">
        <f t="shared" si="511"/>
        <v>49477</v>
      </c>
      <c r="N183" s="34">
        <f t="shared" si="511"/>
        <v>49841</v>
      </c>
      <c r="O183" s="34">
        <f t="shared" si="511"/>
        <v>50212</v>
      </c>
      <c r="P183" s="34">
        <f t="shared" si="511"/>
        <v>50576</v>
      </c>
      <c r="Q183" s="34">
        <f t="shared" si="511"/>
        <v>50940</v>
      </c>
      <c r="R183" s="34">
        <f t="shared" si="511"/>
        <v>51304</v>
      </c>
      <c r="S183" s="34">
        <f t="shared" si="511"/>
        <v>51668</v>
      </c>
      <c r="T183" s="34">
        <f t="shared" ref="T183:AC183" si="512">T185-8</f>
        <v>52039</v>
      </c>
      <c r="U183" s="34">
        <f t="shared" si="512"/>
        <v>52403</v>
      </c>
      <c r="V183" s="34">
        <f t="shared" si="512"/>
        <v>52767</v>
      </c>
      <c r="W183" s="34">
        <f t="shared" si="512"/>
        <v>53131</v>
      </c>
      <c r="X183" s="34">
        <f t="shared" si="512"/>
        <v>53495</v>
      </c>
      <c r="Y183" s="34">
        <f t="shared" si="512"/>
        <v>53859</v>
      </c>
      <c r="Z183" s="34">
        <f t="shared" si="512"/>
        <v>54230</v>
      </c>
      <c r="AA183" s="34">
        <f t="shared" si="512"/>
        <v>54594</v>
      </c>
      <c r="AB183" s="34">
        <f t="shared" si="512"/>
        <v>54958</v>
      </c>
      <c r="AC183" s="34">
        <f t="shared" si="512"/>
        <v>55322</v>
      </c>
    </row>
    <row r="184" spans="1:29" x14ac:dyDescent="0.25">
      <c r="A184" s="48" t="s">
        <v>157</v>
      </c>
      <c r="B184" s="41">
        <f t="shared" ref="B184:D184" si="513">B183+1</f>
        <v>45460</v>
      </c>
      <c r="C184" s="34">
        <f t="shared" si="513"/>
        <v>45831</v>
      </c>
      <c r="D184" s="34">
        <f t="shared" si="513"/>
        <v>46195</v>
      </c>
      <c r="E184" s="34">
        <f t="shared" ref="E184:S184" si="514">E183+1</f>
        <v>46559</v>
      </c>
      <c r="F184" s="34">
        <f t="shared" si="514"/>
        <v>46923</v>
      </c>
      <c r="G184" s="34">
        <f t="shared" si="514"/>
        <v>47287</v>
      </c>
      <c r="H184" s="34">
        <f t="shared" si="514"/>
        <v>47651</v>
      </c>
      <c r="I184" s="34">
        <f t="shared" si="514"/>
        <v>48022</v>
      </c>
      <c r="J184" s="34">
        <f t="shared" si="514"/>
        <v>48386</v>
      </c>
      <c r="K184" s="34">
        <f t="shared" si="514"/>
        <v>48750</v>
      </c>
      <c r="L184" s="34">
        <f t="shared" si="514"/>
        <v>49114</v>
      </c>
      <c r="M184" s="34">
        <f t="shared" si="514"/>
        <v>49478</v>
      </c>
      <c r="N184" s="34">
        <f t="shared" si="514"/>
        <v>49842</v>
      </c>
      <c r="O184" s="34">
        <f t="shared" si="514"/>
        <v>50213</v>
      </c>
      <c r="P184" s="34">
        <f t="shared" si="514"/>
        <v>50577</v>
      </c>
      <c r="Q184" s="34">
        <f t="shared" si="514"/>
        <v>50941</v>
      </c>
      <c r="R184" s="34">
        <f t="shared" si="514"/>
        <v>51305</v>
      </c>
      <c r="S184" s="34">
        <f t="shared" si="514"/>
        <v>51669</v>
      </c>
      <c r="T184" s="34">
        <f t="shared" ref="T184:AC184" si="515">T183+1</f>
        <v>52040</v>
      </c>
      <c r="U184" s="34">
        <f t="shared" si="515"/>
        <v>52404</v>
      </c>
      <c r="V184" s="34">
        <f t="shared" si="515"/>
        <v>52768</v>
      </c>
      <c r="W184" s="34">
        <f t="shared" si="515"/>
        <v>53132</v>
      </c>
      <c r="X184" s="34">
        <f t="shared" si="515"/>
        <v>53496</v>
      </c>
      <c r="Y184" s="34">
        <f t="shared" si="515"/>
        <v>53860</v>
      </c>
      <c r="Z184" s="34">
        <f t="shared" si="515"/>
        <v>54231</v>
      </c>
      <c r="AA184" s="34">
        <f t="shared" si="515"/>
        <v>54595</v>
      </c>
      <c r="AB184" s="34">
        <f t="shared" si="515"/>
        <v>54959</v>
      </c>
      <c r="AC184" s="34">
        <f t="shared" si="515"/>
        <v>55323</v>
      </c>
    </row>
    <row r="185" spans="1:29" x14ac:dyDescent="0.25">
      <c r="A185" s="48" t="s">
        <v>121</v>
      </c>
      <c r="B185" s="41">
        <f t="shared" ref="B185:S185" si="516">B172+42</f>
        <v>45467</v>
      </c>
      <c r="C185" s="34">
        <f t="shared" si="516"/>
        <v>45838</v>
      </c>
      <c r="D185" s="34">
        <f t="shared" si="516"/>
        <v>46202</v>
      </c>
      <c r="E185" s="34">
        <f t="shared" si="516"/>
        <v>46566</v>
      </c>
      <c r="F185" s="34">
        <f t="shared" si="516"/>
        <v>46930</v>
      </c>
      <c r="G185" s="34">
        <f t="shared" si="516"/>
        <v>47294</v>
      </c>
      <c r="H185" s="34">
        <f t="shared" si="516"/>
        <v>47658</v>
      </c>
      <c r="I185" s="34">
        <f t="shared" si="516"/>
        <v>48029</v>
      </c>
      <c r="J185" s="34">
        <f t="shared" si="516"/>
        <v>48393</v>
      </c>
      <c r="K185" s="34">
        <f t="shared" si="516"/>
        <v>48757</v>
      </c>
      <c r="L185" s="34">
        <f t="shared" si="516"/>
        <v>49121</v>
      </c>
      <c r="M185" s="34">
        <f t="shared" si="516"/>
        <v>49485</v>
      </c>
      <c r="N185" s="34">
        <f t="shared" si="516"/>
        <v>49849</v>
      </c>
      <c r="O185" s="34">
        <f t="shared" si="516"/>
        <v>50220</v>
      </c>
      <c r="P185" s="34">
        <f t="shared" si="516"/>
        <v>50584</v>
      </c>
      <c r="Q185" s="34">
        <f t="shared" si="516"/>
        <v>50948</v>
      </c>
      <c r="R185" s="34">
        <f t="shared" si="516"/>
        <v>51312</v>
      </c>
      <c r="S185" s="34">
        <f t="shared" si="516"/>
        <v>51676</v>
      </c>
      <c r="T185" s="34">
        <f t="shared" ref="T185:AC185" si="517">T172+42</f>
        <v>52047</v>
      </c>
      <c r="U185" s="34">
        <f t="shared" si="517"/>
        <v>52411</v>
      </c>
      <c r="V185" s="34">
        <f t="shared" si="517"/>
        <v>52775</v>
      </c>
      <c r="W185" s="34">
        <f t="shared" si="517"/>
        <v>53139</v>
      </c>
      <c r="X185" s="34">
        <f t="shared" si="517"/>
        <v>53503</v>
      </c>
      <c r="Y185" s="34">
        <f t="shared" si="517"/>
        <v>53867</v>
      </c>
      <c r="Z185" s="34">
        <f t="shared" si="517"/>
        <v>54238</v>
      </c>
      <c r="AA185" s="34">
        <f t="shared" si="517"/>
        <v>54602</v>
      </c>
      <c r="AB185" s="34">
        <f t="shared" si="517"/>
        <v>54966</v>
      </c>
      <c r="AC185" s="34">
        <f t="shared" si="517"/>
        <v>55330</v>
      </c>
    </row>
    <row r="186" spans="1:29" x14ac:dyDescent="0.25">
      <c r="A186" s="48" t="s">
        <v>31</v>
      </c>
      <c r="B186" s="41">
        <f>B185+4</f>
        <v>45471</v>
      </c>
      <c r="C186" s="41">
        <f t="shared" ref="C186:AC186" si="518">C185+4</f>
        <v>45842</v>
      </c>
      <c r="D186" s="41">
        <f t="shared" si="518"/>
        <v>46206</v>
      </c>
      <c r="E186" s="41">
        <f t="shared" si="518"/>
        <v>46570</v>
      </c>
      <c r="F186" s="41">
        <f t="shared" si="518"/>
        <v>46934</v>
      </c>
      <c r="G186" s="41">
        <f t="shared" si="518"/>
        <v>47298</v>
      </c>
      <c r="H186" s="41">
        <f t="shared" si="518"/>
        <v>47662</v>
      </c>
      <c r="I186" s="41">
        <f t="shared" si="518"/>
        <v>48033</v>
      </c>
      <c r="J186" s="41">
        <f t="shared" si="518"/>
        <v>48397</v>
      </c>
      <c r="K186" s="41">
        <f t="shared" si="518"/>
        <v>48761</v>
      </c>
      <c r="L186" s="41">
        <f t="shared" si="518"/>
        <v>49125</v>
      </c>
      <c r="M186" s="41">
        <f t="shared" si="518"/>
        <v>49489</v>
      </c>
      <c r="N186" s="41">
        <f t="shared" si="518"/>
        <v>49853</v>
      </c>
      <c r="O186" s="41">
        <f t="shared" si="518"/>
        <v>50224</v>
      </c>
      <c r="P186" s="41">
        <f t="shared" si="518"/>
        <v>50588</v>
      </c>
      <c r="Q186" s="41">
        <f t="shared" si="518"/>
        <v>50952</v>
      </c>
      <c r="R186" s="41">
        <f t="shared" si="518"/>
        <v>51316</v>
      </c>
      <c r="S186" s="41">
        <f t="shared" si="518"/>
        <v>51680</v>
      </c>
      <c r="T186" s="41">
        <f t="shared" si="518"/>
        <v>52051</v>
      </c>
      <c r="U186" s="41">
        <f t="shared" si="518"/>
        <v>52415</v>
      </c>
      <c r="V186" s="41">
        <f t="shared" si="518"/>
        <v>52779</v>
      </c>
      <c r="W186" s="41">
        <f t="shared" si="518"/>
        <v>53143</v>
      </c>
      <c r="X186" s="41">
        <f t="shared" si="518"/>
        <v>53507</v>
      </c>
      <c r="Y186" s="41">
        <f t="shared" si="518"/>
        <v>53871</v>
      </c>
      <c r="Z186" s="41">
        <f t="shared" si="518"/>
        <v>54242</v>
      </c>
      <c r="AA186" s="41">
        <f t="shared" si="518"/>
        <v>54606</v>
      </c>
      <c r="AB186" s="41">
        <f t="shared" si="518"/>
        <v>54970</v>
      </c>
      <c r="AC186" s="41">
        <f t="shared" si="518"/>
        <v>55334</v>
      </c>
    </row>
    <row r="187" spans="1:29" x14ac:dyDescent="0.25">
      <c r="A187" s="89"/>
      <c r="B187" s="43"/>
      <c r="C187" s="35"/>
      <c r="D187" s="35"/>
      <c r="E187" s="35"/>
    </row>
    <row r="188" spans="1:29" ht="15.75" thickBot="1" x14ac:dyDescent="0.3">
      <c r="A188" s="58" t="s">
        <v>117</v>
      </c>
      <c r="B188" s="59">
        <v>2024</v>
      </c>
      <c r="C188" s="60">
        <f>B188+1</f>
        <v>2025</v>
      </c>
      <c r="D188" s="60">
        <f>C188+1</f>
        <v>2026</v>
      </c>
      <c r="E188" s="60">
        <f>D188+1</f>
        <v>2027</v>
      </c>
      <c r="F188" s="60">
        <f t="shared" ref="F188:J188" si="519">E188+1</f>
        <v>2028</v>
      </c>
      <c r="G188" s="60">
        <f t="shared" si="519"/>
        <v>2029</v>
      </c>
      <c r="H188" s="60">
        <f t="shared" si="519"/>
        <v>2030</v>
      </c>
      <c r="I188" s="60">
        <f t="shared" si="519"/>
        <v>2031</v>
      </c>
      <c r="J188" s="60">
        <f t="shared" si="519"/>
        <v>2032</v>
      </c>
      <c r="K188" s="60">
        <f t="shared" ref="K188" si="520">J188+1</f>
        <v>2033</v>
      </c>
      <c r="L188" s="60">
        <f t="shared" ref="L188" si="521">K188+1</f>
        <v>2034</v>
      </c>
      <c r="M188" s="60">
        <f t="shared" ref="M188" si="522">L188+1</f>
        <v>2035</v>
      </c>
      <c r="N188" s="60">
        <f t="shared" ref="N188" si="523">M188+1</f>
        <v>2036</v>
      </c>
      <c r="O188" s="60">
        <f t="shared" ref="O188" si="524">N188+1</f>
        <v>2037</v>
      </c>
      <c r="P188" s="60">
        <f t="shared" ref="P188" si="525">O188+1</f>
        <v>2038</v>
      </c>
      <c r="Q188" s="60">
        <f t="shared" ref="Q188" si="526">P188+1</f>
        <v>2039</v>
      </c>
      <c r="R188" s="60">
        <f t="shared" ref="R188" si="527">Q188+1</f>
        <v>2040</v>
      </c>
      <c r="S188" s="60">
        <f t="shared" ref="S188" si="528">R188+1</f>
        <v>2041</v>
      </c>
      <c r="T188" s="60">
        <f t="shared" ref="T188" si="529">S188+1</f>
        <v>2042</v>
      </c>
      <c r="U188" s="60">
        <f t="shared" ref="U188" si="530">T188+1</f>
        <v>2043</v>
      </c>
      <c r="V188" s="60">
        <f t="shared" ref="V188" si="531">U188+1</f>
        <v>2044</v>
      </c>
      <c r="W188" s="60">
        <f t="shared" ref="W188" si="532">V188+1</f>
        <v>2045</v>
      </c>
      <c r="X188" s="60">
        <f t="shared" ref="X188" si="533">W188+1</f>
        <v>2046</v>
      </c>
      <c r="Y188" s="60">
        <f t="shared" ref="Y188" si="534">X188+1</f>
        <v>2047</v>
      </c>
      <c r="Z188" s="60">
        <f t="shared" ref="Z188" si="535">Y188+1</f>
        <v>2048</v>
      </c>
      <c r="AA188" s="60">
        <f t="shared" ref="AA188" si="536">Z188+1</f>
        <v>2049</v>
      </c>
      <c r="AB188" s="60">
        <f t="shared" ref="AB188" si="537">AA188+1</f>
        <v>2050</v>
      </c>
      <c r="AC188" s="60">
        <f t="shared" ref="AC188" si="538">AB188+1</f>
        <v>2051</v>
      </c>
    </row>
    <row r="189" spans="1:29" x14ac:dyDescent="0.25">
      <c r="A189" s="140" t="s">
        <v>180</v>
      </c>
      <c r="B189" s="139">
        <f>B190-1</f>
        <v>45473</v>
      </c>
      <c r="C189" s="139">
        <f t="shared" ref="C189" si="539">C190-1</f>
        <v>45844</v>
      </c>
      <c r="D189" s="139">
        <f t="shared" ref="D189" si="540">D190-1</f>
        <v>46208</v>
      </c>
      <c r="E189" s="139">
        <f t="shared" ref="E189" si="541">E190-1</f>
        <v>46573</v>
      </c>
      <c r="F189" s="139">
        <f t="shared" ref="F189" si="542">F190-1</f>
        <v>46936</v>
      </c>
      <c r="G189" s="139">
        <f t="shared" ref="G189" si="543">G190-1</f>
        <v>47300</v>
      </c>
      <c r="H189" s="139">
        <f t="shared" ref="H189" si="544">H190-1</f>
        <v>47664</v>
      </c>
      <c r="I189" s="139">
        <f t="shared" ref="I189" si="545">I190-1</f>
        <v>48035</v>
      </c>
      <c r="J189" s="139">
        <f t="shared" ref="J189" si="546">J190-1</f>
        <v>48400</v>
      </c>
      <c r="K189" s="139">
        <f t="shared" ref="K189" si="547">K190-1</f>
        <v>48764</v>
      </c>
      <c r="L189" s="139">
        <f t="shared" ref="L189" si="548">L190-1</f>
        <v>49127</v>
      </c>
      <c r="M189" s="139">
        <f t="shared" ref="M189" si="549">M190-1</f>
        <v>49491</v>
      </c>
      <c r="N189" s="139">
        <f t="shared" ref="N189" si="550">N190-1</f>
        <v>49855</v>
      </c>
      <c r="O189" s="139">
        <f t="shared" ref="O189" si="551">O190-1</f>
        <v>50226</v>
      </c>
      <c r="P189" s="139">
        <f t="shared" ref="P189" si="552">P190-1</f>
        <v>50591</v>
      </c>
      <c r="Q189" s="139">
        <f t="shared" ref="Q189" si="553">Q190-1</f>
        <v>50955</v>
      </c>
      <c r="R189" s="139">
        <f t="shared" ref="R189" si="554">R190-1</f>
        <v>51318</v>
      </c>
      <c r="S189" s="139">
        <f t="shared" ref="S189" si="555">S190-1</f>
        <v>51682</v>
      </c>
      <c r="T189" s="139">
        <f t="shared" ref="T189" si="556">T190-1</f>
        <v>52053</v>
      </c>
      <c r="U189" s="139">
        <f t="shared" ref="U189" si="557">U190-1</f>
        <v>52417</v>
      </c>
      <c r="V189" s="139">
        <f t="shared" ref="V189" si="558">V190-1</f>
        <v>52782</v>
      </c>
      <c r="W189" s="139">
        <f t="shared" ref="W189" si="559">W190-1</f>
        <v>53145</v>
      </c>
      <c r="X189" s="139">
        <f t="shared" ref="X189" si="560">X190-1</f>
        <v>53509</v>
      </c>
      <c r="Y189" s="139">
        <f t="shared" ref="Y189" si="561">Y190-1</f>
        <v>53873</v>
      </c>
      <c r="Z189" s="139">
        <f t="shared" ref="Z189" si="562">Z190-1</f>
        <v>54244</v>
      </c>
      <c r="AA189" s="139">
        <f t="shared" ref="AA189" si="563">AA190-1</f>
        <v>54609</v>
      </c>
      <c r="AB189" s="139">
        <f t="shared" ref="AB189" si="564">AB190-1</f>
        <v>54973</v>
      </c>
      <c r="AC189" s="139">
        <f t="shared" ref="AC189" si="565">AC190-1</f>
        <v>55336</v>
      </c>
    </row>
    <row r="190" spans="1:29" x14ac:dyDescent="0.25">
      <c r="A190" s="47" t="s">
        <v>114</v>
      </c>
      <c r="B190" s="40">
        <f>B160+3</f>
        <v>45474</v>
      </c>
      <c r="C190" s="39">
        <f>C160+3</f>
        <v>45845</v>
      </c>
      <c r="D190" s="39">
        <f>D160+3</f>
        <v>46209</v>
      </c>
      <c r="E190" s="84">
        <f>E160+4</f>
        <v>46574</v>
      </c>
      <c r="F190" s="39">
        <f t="shared" ref="F190:AC190" si="566">F160+3</f>
        <v>46937</v>
      </c>
      <c r="G190" s="39">
        <f t="shared" si="566"/>
        <v>47301</v>
      </c>
      <c r="H190" s="39">
        <f t="shared" si="566"/>
        <v>47665</v>
      </c>
      <c r="I190" s="39">
        <f t="shared" si="566"/>
        <v>48036</v>
      </c>
      <c r="J190" s="84">
        <f>J160+4</f>
        <v>48401</v>
      </c>
      <c r="K190" s="84">
        <f>K160+4</f>
        <v>48765</v>
      </c>
      <c r="L190" s="39">
        <f t="shared" si="566"/>
        <v>49128</v>
      </c>
      <c r="M190" s="39">
        <f t="shared" si="566"/>
        <v>49492</v>
      </c>
      <c r="N190" s="39">
        <f t="shared" si="566"/>
        <v>49856</v>
      </c>
      <c r="O190" s="39">
        <f t="shared" si="566"/>
        <v>50227</v>
      </c>
      <c r="P190" s="84">
        <f>P160+4</f>
        <v>50592</v>
      </c>
      <c r="Q190" s="84">
        <f>Q160+4</f>
        <v>50956</v>
      </c>
      <c r="R190" s="39">
        <f t="shared" si="566"/>
        <v>51319</v>
      </c>
      <c r="S190" s="39">
        <f t="shared" si="566"/>
        <v>51683</v>
      </c>
      <c r="T190" s="39">
        <f t="shared" si="566"/>
        <v>52054</v>
      </c>
      <c r="U190" s="39">
        <f t="shared" si="566"/>
        <v>52418</v>
      </c>
      <c r="V190" s="84">
        <f>V160+4</f>
        <v>52783</v>
      </c>
      <c r="W190" s="39">
        <f t="shared" si="566"/>
        <v>53146</v>
      </c>
      <c r="X190" s="39">
        <f t="shared" si="566"/>
        <v>53510</v>
      </c>
      <c r="Y190" s="39">
        <f t="shared" si="566"/>
        <v>53874</v>
      </c>
      <c r="Z190" s="39">
        <f t="shared" si="566"/>
        <v>54245</v>
      </c>
      <c r="AA190" s="84">
        <f>AA160+4</f>
        <v>54610</v>
      </c>
      <c r="AB190" s="84">
        <f>AB160+4</f>
        <v>54974</v>
      </c>
      <c r="AC190" s="39">
        <f t="shared" si="566"/>
        <v>55337</v>
      </c>
    </row>
    <row r="191" spans="1:29" x14ac:dyDescent="0.25">
      <c r="A191" s="141" t="s">
        <v>188</v>
      </c>
      <c r="B191" s="41">
        <f>B190+2</f>
        <v>45476</v>
      </c>
      <c r="C191" s="41">
        <f t="shared" ref="C191:D191" si="567">C190+2</f>
        <v>45847</v>
      </c>
      <c r="D191" s="41">
        <f t="shared" si="567"/>
        <v>46211</v>
      </c>
      <c r="E191" s="34">
        <f>E190+1</f>
        <v>46575</v>
      </c>
      <c r="F191" s="34">
        <f>F190+2</f>
        <v>46939</v>
      </c>
      <c r="G191" s="34">
        <f t="shared" ref="G191:I191" si="568">G190+2</f>
        <v>47303</v>
      </c>
      <c r="H191" s="34">
        <f t="shared" si="568"/>
        <v>47667</v>
      </c>
      <c r="I191" s="34">
        <f t="shared" si="568"/>
        <v>48038</v>
      </c>
      <c r="J191" s="34">
        <f>J190+1</f>
        <v>48402</v>
      </c>
      <c r="K191" s="34">
        <f>K190+1</f>
        <v>48766</v>
      </c>
      <c r="L191" s="34">
        <f>L190+2</f>
        <v>49130</v>
      </c>
      <c r="M191" s="34">
        <f t="shared" ref="M191:O191" si="569">M190+2</f>
        <v>49494</v>
      </c>
      <c r="N191" s="34">
        <f t="shared" si="569"/>
        <v>49858</v>
      </c>
      <c r="O191" s="34">
        <f t="shared" si="569"/>
        <v>50229</v>
      </c>
      <c r="P191" s="34">
        <f>P190+1</f>
        <v>50593</v>
      </c>
      <c r="Q191" s="34">
        <f>Q190+1</f>
        <v>50957</v>
      </c>
      <c r="R191" s="34">
        <f>R190+2</f>
        <v>51321</v>
      </c>
      <c r="S191" s="34">
        <f t="shared" ref="S191:U191" si="570">S190+2</f>
        <v>51685</v>
      </c>
      <c r="T191" s="34">
        <f t="shared" si="570"/>
        <v>52056</v>
      </c>
      <c r="U191" s="34">
        <f t="shared" si="570"/>
        <v>52420</v>
      </c>
      <c r="V191" s="34">
        <f>V190+1</f>
        <v>52784</v>
      </c>
      <c r="W191" s="34">
        <f>W190+2</f>
        <v>53148</v>
      </c>
      <c r="X191" s="34">
        <f t="shared" ref="X191:Z191" si="571">X190+2</f>
        <v>53512</v>
      </c>
      <c r="Y191" s="34">
        <f t="shared" si="571"/>
        <v>53876</v>
      </c>
      <c r="Z191" s="34">
        <f t="shared" si="571"/>
        <v>54247</v>
      </c>
      <c r="AA191" s="34">
        <f>AA190+1</f>
        <v>54611</v>
      </c>
      <c r="AB191" s="34">
        <f>AB190+1</f>
        <v>54975</v>
      </c>
      <c r="AC191" s="34">
        <f>AC190+2</f>
        <v>55339</v>
      </c>
    </row>
    <row r="192" spans="1:29" x14ac:dyDescent="0.25">
      <c r="A192" s="48" t="s">
        <v>7</v>
      </c>
      <c r="B192" s="41">
        <f t="shared" ref="B192:D192" si="572">B190+6</f>
        <v>45480</v>
      </c>
      <c r="C192" s="34">
        <f t="shared" si="572"/>
        <v>45851</v>
      </c>
      <c r="D192" s="34">
        <f t="shared" si="572"/>
        <v>46215</v>
      </c>
      <c r="E192" s="34">
        <f>E190+5</f>
        <v>46579</v>
      </c>
      <c r="F192" s="34">
        <f t="shared" ref="F192:S192" si="573">F190+6</f>
        <v>46943</v>
      </c>
      <c r="G192" s="34">
        <f t="shared" si="573"/>
        <v>47307</v>
      </c>
      <c r="H192" s="34">
        <f t="shared" si="573"/>
        <v>47671</v>
      </c>
      <c r="I192" s="34">
        <f t="shared" si="573"/>
        <v>48042</v>
      </c>
      <c r="J192" s="34">
        <f>J190+5</f>
        <v>48406</v>
      </c>
      <c r="K192" s="34">
        <f>K190+5</f>
        <v>48770</v>
      </c>
      <c r="L192" s="34">
        <f t="shared" si="573"/>
        <v>49134</v>
      </c>
      <c r="M192" s="34">
        <f t="shared" si="573"/>
        <v>49498</v>
      </c>
      <c r="N192" s="34">
        <f t="shared" si="573"/>
        <v>49862</v>
      </c>
      <c r="O192" s="34">
        <f t="shared" si="573"/>
        <v>50233</v>
      </c>
      <c r="P192" s="34">
        <f>P190+5</f>
        <v>50597</v>
      </c>
      <c r="Q192" s="34">
        <f>Q190+5</f>
        <v>50961</v>
      </c>
      <c r="R192" s="34">
        <f t="shared" si="573"/>
        <v>51325</v>
      </c>
      <c r="S192" s="34">
        <f t="shared" si="573"/>
        <v>51689</v>
      </c>
      <c r="T192" s="34">
        <f t="shared" ref="T192:AC192" si="574">T190+6</f>
        <v>52060</v>
      </c>
      <c r="U192" s="34">
        <f t="shared" si="574"/>
        <v>52424</v>
      </c>
      <c r="V192" s="34">
        <f>V190+5</f>
        <v>52788</v>
      </c>
      <c r="W192" s="34">
        <f t="shared" si="574"/>
        <v>53152</v>
      </c>
      <c r="X192" s="34">
        <f t="shared" si="574"/>
        <v>53516</v>
      </c>
      <c r="Y192" s="34">
        <f t="shared" si="574"/>
        <v>53880</v>
      </c>
      <c r="Z192" s="34">
        <f t="shared" si="574"/>
        <v>54251</v>
      </c>
      <c r="AA192" s="34">
        <f>AA190+5</f>
        <v>54615</v>
      </c>
      <c r="AB192" s="34">
        <f>AB190+5</f>
        <v>54979</v>
      </c>
      <c r="AC192" s="34">
        <f t="shared" si="574"/>
        <v>55343</v>
      </c>
    </row>
    <row r="193" spans="1:30" x14ac:dyDescent="0.25">
      <c r="A193" s="49" t="s">
        <v>201</v>
      </c>
      <c r="B193" s="42">
        <v>45477</v>
      </c>
      <c r="C193" s="37">
        <v>45842</v>
      </c>
      <c r="D193" s="37">
        <v>46206</v>
      </c>
      <c r="E193" s="37">
        <v>46573</v>
      </c>
      <c r="F193" s="38">
        <v>46938</v>
      </c>
      <c r="G193" s="38">
        <v>47303</v>
      </c>
      <c r="H193" s="38">
        <v>47668</v>
      </c>
      <c r="I193" s="38">
        <v>48033</v>
      </c>
      <c r="J193" s="38">
        <v>48400</v>
      </c>
      <c r="K193" s="38">
        <v>48764</v>
      </c>
      <c r="L193" s="38">
        <v>49129</v>
      </c>
      <c r="M193" s="38">
        <v>49494</v>
      </c>
      <c r="N193" s="38">
        <v>49860</v>
      </c>
      <c r="O193" s="38">
        <v>50224</v>
      </c>
      <c r="P193" s="38">
        <v>50591</v>
      </c>
      <c r="Q193" s="38">
        <v>50955</v>
      </c>
      <c r="R193" s="38">
        <v>51321</v>
      </c>
      <c r="S193" s="38">
        <v>51686</v>
      </c>
      <c r="T193" s="72">
        <v>52051</v>
      </c>
      <c r="U193" s="72">
        <v>52415</v>
      </c>
      <c r="V193" s="72">
        <v>52782</v>
      </c>
      <c r="W193" s="72">
        <v>53147</v>
      </c>
      <c r="X193" s="72">
        <v>53512</v>
      </c>
      <c r="Y193" s="72">
        <v>53877</v>
      </c>
      <c r="Z193" s="72">
        <v>54242</v>
      </c>
      <c r="AA193" s="72">
        <v>54609</v>
      </c>
      <c r="AB193" s="72">
        <v>54973</v>
      </c>
      <c r="AC193" s="72">
        <v>55338</v>
      </c>
    </row>
    <row r="194" spans="1:30" s="100" customFormat="1" x14ac:dyDescent="0.25">
      <c r="A194" s="48" t="s">
        <v>209</v>
      </c>
      <c r="B194" s="41">
        <f t="shared" ref="B194:D194" si="575">B192</f>
        <v>45480</v>
      </c>
      <c r="C194" s="34">
        <f t="shared" si="575"/>
        <v>45851</v>
      </c>
      <c r="D194" s="34">
        <f t="shared" si="575"/>
        <v>46215</v>
      </c>
      <c r="E194" s="34">
        <f t="shared" ref="E194:S194" si="576">E192</f>
        <v>46579</v>
      </c>
      <c r="F194" s="34">
        <f t="shared" si="576"/>
        <v>46943</v>
      </c>
      <c r="G194" s="34">
        <f t="shared" si="576"/>
        <v>47307</v>
      </c>
      <c r="H194" s="34">
        <f t="shared" si="576"/>
        <v>47671</v>
      </c>
      <c r="I194" s="34">
        <f t="shared" si="576"/>
        <v>48042</v>
      </c>
      <c r="J194" s="34">
        <f t="shared" si="576"/>
        <v>48406</v>
      </c>
      <c r="K194" s="34">
        <f t="shared" si="576"/>
        <v>48770</v>
      </c>
      <c r="L194" s="34">
        <f t="shared" si="576"/>
        <v>49134</v>
      </c>
      <c r="M194" s="34">
        <f t="shared" si="576"/>
        <v>49498</v>
      </c>
      <c r="N194" s="34">
        <f t="shared" si="576"/>
        <v>49862</v>
      </c>
      <c r="O194" s="34">
        <f t="shared" si="576"/>
        <v>50233</v>
      </c>
      <c r="P194" s="34">
        <f t="shared" si="576"/>
        <v>50597</v>
      </c>
      <c r="Q194" s="34">
        <f t="shared" si="576"/>
        <v>50961</v>
      </c>
      <c r="R194" s="34">
        <f t="shared" si="576"/>
        <v>51325</v>
      </c>
      <c r="S194" s="34">
        <f t="shared" si="576"/>
        <v>51689</v>
      </c>
      <c r="T194" s="34">
        <f t="shared" ref="T194:AC194" si="577">T192</f>
        <v>52060</v>
      </c>
      <c r="U194" s="34">
        <f t="shared" si="577"/>
        <v>52424</v>
      </c>
      <c r="V194" s="34">
        <f t="shared" si="577"/>
        <v>52788</v>
      </c>
      <c r="W194" s="34">
        <f t="shared" si="577"/>
        <v>53152</v>
      </c>
      <c r="X194" s="34">
        <f t="shared" si="577"/>
        <v>53516</v>
      </c>
      <c r="Y194" s="34">
        <f t="shared" si="577"/>
        <v>53880</v>
      </c>
      <c r="Z194" s="34">
        <f t="shared" si="577"/>
        <v>54251</v>
      </c>
      <c r="AA194" s="34">
        <f t="shared" si="577"/>
        <v>54615</v>
      </c>
      <c r="AB194" s="34">
        <f t="shared" si="577"/>
        <v>54979</v>
      </c>
      <c r="AC194" s="34">
        <f t="shared" si="577"/>
        <v>55343</v>
      </c>
      <c r="AD194" s="98"/>
    </row>
    <row r="195" spans="1:30" x14ac:dyDescent="0.25">
      <c r="A195" s="48" t="s">
        <v>13</v>
      </c>
      <c r="B195" s="41">
        <f t="shared" ref="B195:D195" si="578">B194+7</f>
        <v>45487</v>
      </c>
      <c r="C195" s="34">
        <f t="shared" si="578"/>
        <v>45858</v>
      </c>
      <c r="D195" s="34">
        <f t="shared" si="578"/>
        <v>46222</v>
      </c>
      <c r="E195" s="34">
        <f t="shared" ref="E195:S195" si="579">E194+7</f>
        <v>46586</v>
      </c>
      <c r="F195" s="34">
        <f t="shared" si="579"/>
        <v>46950</v>
      </c>
      <c r="G195" s="34">
        <f t="shared" si="579"/>
        <v>47314</v>
      </c>
      <c r="H195" s="34">
        <f t="shared" si="579"/>
        <v>47678</v>
      </c>
      <c r="I195" s="34">
        <f t="shared" si="579"/>
        <v>48049</v>
      </c>
      <c r="J195" s="34">
        <f t="shared" si="579"/>
        <v>48413</v>
      </c>
      <c r="K195" s="34">
        <f t="shared" si="579"/>
        <v>48777</v>
      </c>
      <c r="L195" s="34">
        <f t="shared" si="579"/>
        <v>49141</v>
      </c>
      <c r="M195" s="34">
        <f t="shared" si="579"/>
        <v>49505</v>
      </c>
      <c r="N195" s="34">
        <f t="shared" si="579"/>
        <v>49869</v>
      </c>
      <c r="O195" s="34">
        <f t="shared" si="579"/>
        <v>50240</v>
      </c>
      <c r="P195" s="34">
        <f t="shared" si="579"/>
        <v>50604</v>
      </c>
      <c r="Q195" s="34">
        <f t="shared" si="579"/>
        <v>50968</v>
      </c>
      <c r="R195" s="34">
        <f t="shared" si="579"/>
        <v>51332</v>
      </c>
      <c r="S195" s="34">
        <f t="shared" si="579"/>
        <v>51696</v>
      </c>
      <c r="T195" s="34">
        <f t="shared" ref="T195:AC195" si="580">T194+7</f>
        <v>52067</v>
      </c>
      <c r="U195" s="34">
        <f t="shared" si="580"/>
        <v>52431</v>
      </c>
      <c r="V195" s="34">
        <f t="shared" si="580"/>
        <v>52795</v>
      </c>
      <c r="W195" s="34">
        <f t="shared" si="580"/>
        <v>53159</v>
      </c>
      <c r="X195" s="34">
        <f t="shared" si="580"/>
        <v>53523</v>
      </c>
      <c r="Y195" s="34">
        <f t="shared" si="580"/>
        <v>53887</v>
      </c>
      <c r="Z195" s="34">
        <f t="shared" si="580"/>
        <v>54258</v>
      </c>
      <c r="AA195" s="34">
        <f t="shared" si="580"/>
        <v>54622</v>
      </c>
      <c r="AB195" s="34">
        <f t="shared" si="580"/>
        <v>54986</v>
      </c>
      <c r="AC195" s="34">
        <f t="shared" si="580"/>
        <v>55350</v>
      </c>
      <c r="AD195" s="100"/>
    </row>
    <row r="196" spans="1:30" x14ac:dyDescent="0.25">
      <c r="A196" s="48" t="s">
        <v>9</v>
      </c>
      <c r="B196" s="41">
        <f t="shared" ref="B196:D196" si="581">B190+27</f>
        <v>45501</v>
      </c>
      <c r="C196" s="34">
        <f t="shared" si="581"/>
        <v>45872</v>
      </c>
      <c r="D196" s="34">
        <f t="shared" si="581"/>
        <v>46236</v>
      </c>
      <c r="E196" s="34">
        <f>E190+26</f>
        <v>46600</v>
      </c>
      <c r="F196" s="34">
        <f t="shared" ref="F196:S196" si="582">F190+27</f>
        <v>46964</v>
      </c>
      <c r="G196" s="34">
        <f t="shared" si="582"/>
        <v>47328</v>
      </c>
      <c r="H196" s="34">
        <f t="shared" si="582"/>
        <v>47692</v>
      </c>
      <c r="I196" s="34">
        <f t="shared" si="582"/>
        <v>48063</v>
      </c>
      <c r="J196" s="34">
        <f>J190+26</f>
        <v>48427</v>
      </c>
      <c r="K196" s="34">
        <f>K190+26</f>
        <v>48791</v>
      </c>
      <c r="L196" s="34">
        <f t="shared" si="582"/>
        <v>49155</v>
      </c>
      <c r="M196" s="34">
        <f t="shared" si="582"/>
        <v>49519</v>
      </c>
      <c r="N196" s="34">
        <f t="shared" si="582"/>
        <v>49883</v>
      </c>
      <c r="O196" s="34">
        <f t="shared" si="582"/>
        <v>50254</v>
      </c>
      <c r="P196" s="34">
        <f>P190+26</f>
        <v>50618</v>
      </c>
      <c r="Q196" s="34">
        <f>Q190+26</f>
        <v>50982</v>
      </c>
      <c r="R196" s="34">
        <f t="shared" si="582"/>
        <v>51346</v>
      </c>
      <c r="S196" s="34">
        <f t="shared" si="582"/>
        <v>51710</v>
      </c>
      <c r="T196" s="34">
        <f t="shared" ref="T196:AC196" si="583">T190+27</f>
        <v>52081</v>
      </c>
      <c r="U196" s="34">
        <f t="shared" si="583"/>
        <v>52445</v>
      </c>
      <c r="V196" s="34">
        <f>V190+26</f>
        <v>52809</v>
      </c>
      <c r="W196" s="34">
        <f t="shared" si="583"/>
        <v>53173</v>
      </c>
      <c r="X196" s="34">
        <f t="shared" si="583"/>
        <v>53537</v>
      </c>
      <c r="Y196" s="34">
        <f t="shared" si="583"/>
        <v>53901</v>
      </c>
      <c r="Z196" s="34">
        <f t="shared" si="583"/>
        <v>54272</v>
      </c>
      <c r="AA196" s="34">
        <f>AA190+26</f>
        <v>54636</v>
      </c>
      <c r="AB196" s="34">
        <f>AB190+26</f>
        <v>55000</v>
      </c>
      <c r="AC196" s="34">
        <f t="shared" si="583"/>
        <v>55364</v>
      </c>
    </row>
    <row r="197" spans="1:30" x14ac:dyDescent="0.25">
      <c r="A197" s="48" t="s">
        <v>15</v>
      </c>
      <c r="B197" s="125">
        <f>B190+11</f>
        <v>45485</v>
      </c>
      <c r="C197" s="34">
        <f>C190+11</f>
        <v>45856</v>
      </c>
      <c r="D197" s="34">
        <f t="shared" ref="D197:AC197" si="584">D190+11</f>
        <v>46220</v>
      </c>
      <c r="E197" s="34">
        <f>E190+10</f>
        <v>46584</v>
      </c>
      <c r="F197" s="34">
        <f t="shared" si="584"/>
        <v>46948</v>
      </c>
      <c r="G197" s="34">
        <f t="shared" si="584"/>
        <v>47312</v>
      </c>
      <c r="H197" s="34">
        <f t="shared" si="584"/>
        <v>47676</v>
      </c>
      <c r="I197" s="34">
        <f t="shared" si="584"/>
        <v>48047</v>
      </c>
      <c r="J197" s="34">
        <f>J190+10</f>
        <v>48411</v>
      </c>
      <c r="K197" s="34">
        <f>K190+10</f>
        <v>48775</v>
      </c>
      <c r="L197" s="34">
        <f t="shared" si="584"/>
        <v>49139</v>
      </c>
      <c r="M197" s="34">
        <f t="shared" si="584"/>
        <v>49503</v>
      </c>
      <c r="N197" s="34">
        <f t="shared" si="584"/>
        <v>49867</v>
      </c>
      <c r="O197" s="34">
        <f t="shared" si="584"/>
        <v>50238</v>
      </c>
      <c r="P197" s="34">
        <f>P190+10</f>
        <v>50602</v>
      </c>
      <c r="Q197" s="34">
        <f>Q190+10</f>
        <v>50966</v>
      </c>
      <c r="R197" s="34">
        <f t="shared" si="584"/>
        <v>51330</v>
      </c>
      <c r="S197" s="34">
        <f t="shared" si="584"/>
        <v>51694</v>
      </c>
      <c r="T197" s="34">
        <f t="shared" si="584"/>
        <v>52065</v>
      </c>
      <c r="U197" s="34">
        <f t="shared" si="584"/>
        <v>52429</v>
      </c>
      <c r="V197" s="34">
        <f>V190+10</f>
        <v>52793</v>
      </c>
      <c r="W197" s="34">
        <f t="shared" si="584"/>
        <v>53157</v>
      </c>
      <c r="X197" s="34">
        <f t="shared" si="584"/>
        <v>53521</v>
      </c>
      <c r="Y197" s="34">
        <f t="shared" si="584"/>
        <v>53885</v>
      </c>
      <c r="Z197" s="34">
        <f t="shared" si="584"/>
        <v>54256</v>
      </c>
      <c r="AA197" s="34">
        <f>AA190+10</f>
        <v>54620</v>
      </c>
      <c r="AB197" s="34">
        <f>AB190+10</f>
        <v>54984</v>
      </c>
      <c r="AC197" s="34">
        <f t="shared" si="584"/>
        <v>55348</v>
      </c>
    </row>
    <row r="198" spans="1:30" x14ac:dyDescent="0.25">
      <c r="A198" s="48" t="s">
        <v>105</v>
      </c>
      <c r="B198" s="46">
        <f>B190+13</f>
        <v>45487</v>
      </c>
      <c r="C198" s="34">
        <f>C190+13</f>
        <v>45858</v>
      </c>
      <c r="D198" s="34">
        <f>D190+13</f>
        <v>46222</v>
      </c>
      <c r="E198" s="34">
        <f>E190+12</f>
        <v>46586</v>
      </c>
      <c r="F198" s="34">
        <f t="shared" ref="F198:AC198" si="585">F190+13</f>
        <v>46950</v>
      </c>
      <c r="G198" s="34">
        <f t="shared" si="585"/>
        <v>47314</v>
      </c>
      <c r="H198" s="34">
        <f t="shared" si="585"/>
        <v>47678</v>
      </c>
      <c r="I198" s="34">
        <f t="shared" si="585"/>
        <v>48049</v>
      </c>
      <c r="J198" s="34">
        <f>J190+12</f>
        <v>48413</v>
      </c>
      <c r="K198" s="34">
        <f>K190+12</f>
        <v>48777</v>
      </c>
      <c r="L198" s="34">
        <f t="shared" si="585"/>
        <v>49141</v>
      </c>
      <c r="M198" s="34">
        <f t="shared" si="585"/>
        <v>49505</v>
      </c>
      <c r="N198" s="34">
        <f t="shared" si="585"/>
        <v>49869</v>
      </c>
      <c r="O198" s="34">
        <f t="shared" si="585"/>
        <v>50240</v>
      </c>
      <c r="P198" s="34">
        <f>P190+12</f>
        <v>50604</v>
      </c>
      <c r="Q198" s="34">
        <f>Q190+12</f>
        <v>50968</v>
      </c>
      <c r="R198" s="34">
        <f t="shared" si="585"/>
        <v>51332</v>
      </c>
      <c r="S198" s="34">
        <f t="shared" si="585"/>
        <v>51696</v>
      </c>
      <c r="T198" s="34">
        <f t="shared" si="585"/>
        <v>52067</v>
      </c>
      <c r="U198" s="34">
        <f t="shared" si="585"/>
        <v>52431</v>
      </c>
      <c r="V198" s="34">
        <f>V190+12</f>
        <v>52795</v>
      </c>
      <c r="W198" s="34">
        <f t="shared" si="585"/>
        <v>53159</v>
      </c>
      <c r="X198" s="34">
        <f t="shared" si="585"/>
        <v>53523</v>
      </c>
      <c r="Y198" s="34">
        <f t="shared" si="585"/>
        <v>53887</v>
      </c>
      <c r="Z198" s="34">
        <f t="shared" si="585"/>
        <v>54258</v>
      </c>
      <c r="AA198" s="34">
        <f>AA190+12</f>
        <v>54622</v>
      </c>
      <c r="AB198" s="34">
        <f>AB190+12</f>
        <v>54986</v>
      </c>
      <c r="AC198" s="34">
        <f t="shared" si="585"/>
        <v>55350</v>
      </c>
    </row>
    <row r="199" spans="1:30" x14ac:dyDescent="0.25">
      <c r="A199" s="48" t="s">
        <v>17</v>
      </c>
      <c r="B199" s="46">
        <f t="shared" ref="B199:D199" si="586">B202-7</f>
        <v>45506</v>
      </c>
      <c r="C199" s="34">
        <f t="shared" si="586"/>
        <v>45877</v>
      </c>
      <c r="D199" s="34">
        <f t="shared" si="586"/>
        <v>46241</v>
      </c>
      <c r="E199" s="34">
        <f t="shared" ref="E199:AC199" si="587">E202-7</f>
        <v>46605</v>
      </c>
      <c r="F199" s="34">
        <f t="shared" si="587"/>
        <v>46969</v>
      </c>
      <c r="G199" s="34">
        <f t="shared" si="587"/>
        <v>47333</v>
      </c>
      <c r="H199" s="34">
        <f t="shared" si="587"/>
        <v>47697</v>
      </c>
      <c r="I199" s="34">
        <f t="shared" si="587"/>
        <v>48068</v>
      </c>
      <c r="J199" s="34">
        <f t="shared" si="587"/>
        <v>48432</v>
      </c>
      <c r="K199" s="34">
        <f t="shared" si="587"/>
        <v>48796</v>
      </c>
      <c r="L199" s="34">
        <f t="shared" si="587"/>
        <v>49160</v>
      </c>
      <c r="M199" s="34">
        <f t="shared" si="587"/>
        <v>49524</v>
      </c>
      <c r="N199" s="34">
        <f t="shared" si="587"/>
        <v>49888</v>
      </c>
      <c r="O199" s="34">
        <f t="shared" si="587"/>
        <v>50259</v>
      </c>
      <c r="P199" s="34">
        <f t="shared" si="587"/>
        <v>50623</v>
      </c>
      <c r="Q199" s="34">
        <f t="shared" si="587"/>
        <v>50987</v>
      </c>
      <c r="R199" s="34">
        <f t="shared" si="587"/>
        <v>51351</v>
      </c>
      <c r="S199" s="34">
        <f t="shared" si="587"/>
        <v>51715</v>
      </c>
      <c r="T199" s="34">
        <f t="shared" si="587"/>
        <v>52086</v>
      </c>
      <c r="U199" s="34">
        <f t="shared" si="587"/>
        <v>52450</v>
      </c>
      <c r="V199" s="34">
        <f t="shared" si="587"/>
        <v>52814</v>
      </c>
      <c r="W199" s="34">
        <f t="shared" si="587"/>
        <v>53178</v>
      </c>
      <c r="X199" s="34">
        <f t="shared" si="587"/>
        <v>53542</v>
      </c>
      <c r="Y199" s="34">
        <f t="shared" si="587"/>
        <v>53906</v>
      </c>
      <c r="Z199" s="34">
        <f t="shared" si="587"/>
        <v>54277</v>
      </c>
      <c r="AA199" s="34">
        <f>AA202-7</f>
        <v>54641</v>
      </c>
      <c r="AB199" s="34">
        <f t="shared" si="587"/>
        <v>55005</v>
      </c>
      <c r="AC199" s="34">
        <f t="shared" si="587"/>
        <v>55369</v>
      </c>
    </row>
    <row r="200" spans="1:30" x14ac:dyDescent="0.25">
      <c r="A200" s="48" t="s">
        <v>206</v>
      </c>
      <c r="B200" s="46">
        <f>B202-8</f>
        <v>45505</v>
      </c>
      <c r="C200" s="34">
        <f>C202-8</f>
        <v>45876</v>
      </c>
      <c r="D200" s="34">
        <f>D202-8</f>
        <v>46240</v>
      </c>
      <c r="E200" s="34">
        <f t="shared" ref="E200:AC200" si="588">E202-8</f>
        <v>46604</v>
      </c>
      <c r="F200" s="34">
        <f t="shared" si="588"/>
        <v>46968</v>
      </c>
      <c r="G200" s="34">
        <f t="shared" si="588"/>
        <v>47332</v>
      </c>
      <c r="H200" s="34">
        <f t="shared" si="588"/>
        <v>47696</v>
      </c>
      <c r="I200" s="34">
        <f t="shared" si="588"/>
        <v>48067</v>
      </c>
      <c r="J200" s="34">
        <f t="shared" si="588"/>
        <v>48431</v>
      </c>
      <c r="K200" s="34">
        <f t="shared" si="588"/>
        <v>48795</v>
      </c>
      <c r="L200" s="34">
        <f t="shared" si="588"/>
        <v>49159</v>
      </c>
      <c r="M200" s="34">
        <f t="shared" si="588"/>
        <v>49523</v>
      </c>
      <c r="N200" s="34">
        <f t="shared" si="588"/>
        <v>49887</v>
      </c>
      <c r="O200" s="34">
        <f t="shared" si="588"/>
        <v>50258</v>
      </c>
      <c r="P200" s="34">
        <f t="shared" si="588"/>
        <v>50622</v>
      </c>
      <c r="Q200" s="34">
        <f t="shared" si="588"/>
        <v>50986</v>
      </c>
      <c r="R200" s="34">
        <f t="shared" si="588"/>
        <v>51350</v>
      </c>
      <c r="S200" s="34">
        <f t="shared" si="588"/>
        <v>51714</v>
      </c>
      <c r="T200" s="34">
        <f t="shared" si="588"/>
        <v>52085</v>
      </c>
      <c r="U200" s="34">
        <f t="shared" si="588"/>
        <v>52449</v>
      </c>
      <c r="V200" s="34">
        <f t="shared" si="588"/>
        <v>52813</v>
      </c>
      <c r="W200" s="34">
        <f t="shared" si="588"/>
        <v>53177</v>
      </c>
      <c r="X200" s="34">
        <f t="shared" si="588"/>
        <v>53541</v>
      </c>
      <c r="Y200" s="34">
        <f t="shared" si="588"/>
        <v>53905</v>
      </c>
      <c r="Z200" s="34">
        <f t="shared" si="588"/>
        <v>54276</v>
      </c>
      <c r="AA200" s="34">
        <f t="shared" si="588"/>
        <v>54640</v>
      </c>
      <c r="AB200" s="34">
        <f t="shared" si="588"/>
        <v>55004</v>
      </c>
      <c r="AC200" s="34">
        <f t="shared" si="588"/>
        <v>55368</v>
      </c>
    </row>
    <row r="201" spans="1:30" x14ac:dyDescent="0.25">
      <c r="A201" s="48" t="s">
        <v>157</v>
      </c>
      <c r="B201" s="46">
        <f t="shared" ref="B201:D201" si="589">B200+1</f>
        <v>45506</v>
      </c>
      <c r="C201" s="34">
        <f t="shared" si="589"/>
        <v>45877</v>
      </c>
      <c r="D201" s="34">
        <f t="shared" si="589"/>
        <v>46241</v>
      </c>
      <c r="E201" s="34">
        <f t="shared" ref="E201:AC201" si="590">E200+1</f>
        <v>46605</v>
      </c>
      <c r="F201" s="34">
        <f t="shared" si="590"/>
        <v>46969</v>
      </c>
      <c r="G201" s="34">
        <f t="shared" si="590"/>
        <v>47333</v>
      </c>
      <c r="H201" s="34">
        <f t="shared" si="590"/>
        <v>47697</v>
      </c>
      <c r="I201" s="34">
        <f t="shared" si="590"/>
        <v>48068</v>
      </c>
      <c r="J201" s="34">
        <f t="shared" si="590"/>
        <v>48432</v>
      </c>
      <c r="K201" s="34">
        <f t="shared" si="590"/>
        <v>48796</v>
      </c>
      <c r="L201" s="34">
        <f t="shared" si="590"/>
        <v>49160</v>
      </c>
      <c r="M201" s="34">
        <f t="shared" si="590"/>
        <v>49524</v>
      </c>
      <c r="N201" s="34">
        <f t="shared" si="590"/>
        <v>49888</v>
      </c>
      <c r="O201" s="34">
        <f t="shared" si="590"/>
        <v>50259</v>
      </c>
      <c r="P201" s="34">
        <f t="shared" si="590"/>
        <v>50623</v>
      </c>
      <c r="Q201" s="34">
        <f t="shared" si="590"/>
        <v>50987</v>
      </c>
      <c r="R201" s="34">
        <f t="shared" si="590"/>
        <v>51351</v>
      </c>
      <c r="S201" s="34">
        <f t="shared" si="590"/>
        <v>51715</v>
      </c>
      <c r="T201" s="34">
        <f t="shared" si="590"/>
        <v>52086</v>
      </c>
      <c r="U201" s="34">
        <f t="shared" si="590"/>
        <v>52450</v>
      </c>
      <c r="V201" s="34">
        <f t="shared" si="590"/>
        <v>52814</v>
      </c>
      <c r="W201" s="34">
        <f t="shared" si="590"/>
        <v>53178</v>
      </c>
      <c r="X201" s="34">
        <f t="shared" si="590"/>
        <v>53542</v>
      </c>
      <c r="Y201" s="34">
        <f t="shared" si="590"/>
        <v>53906</v>
      </c>
      <c r="Z201" s="34">
        <f t="shared" si="590"/>
        <v>54277</v>
      </c>
      <c r="AA201" s="34">
        <f t="shared" si="590"/>
        <v>54641</v>
      </c>
      <c r="AB201" s="34">
        <f t="shared" si="590"/>
        <v>55005</v>
      </c>
      <c r="AC201" s="34">
        <f t="shared" si="590"/>
        <v>55369</v>
      </c>
    </row>
    <row r="202" spans="1:30" x14ac:dyDescent="0.25">
      <c r="A202" s="48" t="s">
        <v>121</v>
      </c>
      <c r="B202" s="46">
        <f>B190+39</f>
        <v>45513</v>
      </c>
      <c r="C202" s="34">
        <f>C190+39</f>
        <v>45884</v>
      </c>
      <c r="D202" s="34">
        <f>D190+39</f>
        <v>46248</v>
      </c>
      <c r="E202" s="34">
        <f>E190+38</f>
        <v>46612</v>
      </c>
      <c r="F202" s="34">
        <f t="shared" ref="F202:AC202" si="591">F190+39</f>
        <v>46976</v>
      </c>
      <c r="G202" s="34">
        <f t="shared" si="591"/>
        <v>47340</v>
      </c>
      <c r="H202" s="34">
        <f t="shared" si="591"/>
        <v>47704</v>
      </c>
      <c r="I202" s="34">
        <f t="shared" si="591"/>
        <v>48075</v>
      </c>
      <c r="J202" s="34">
        <f>J190+38</f>
        <v>48439</v>
      </c>
      <c r="K202" s="34">
        <f>K190+38</f>
        <v>48803</v>
      </c>
      <c r="L202" s="34">
        <f t="shared" si="591"/>
        <v>49167</v>
      </c>
      <c r="M202" s="34">
        <f t="shared" si="591"/>
        <v>49531</v>
      </c>
      <c r="N202" s="34">
        <f t="shared" si="591"/>
        <v>49895</v>
      </c>
      <c r="O202" s="34">
        <f t="shared" si="591"/>
        <v>50266</v>
      </c>
      <c r="P202" s="34">
        <f>P190+38</f>
        <v>50630</v>
      </c>
      <c r="Q202" s="34">
        <f>Q190+38</f>
        <v>50994</v>
      </c>
      <c r="R202" s="34">
        <f t="shared" si="591"/>
        <v>51358</v>
      </c>
      <c r="S202" s="34">
        <f t="shared" si="591"/>
        <v>51722</v>
      </c>
      <c r="T202" s="34">
        <f t="shared" si="591"/>
        <v>52093</v>
      </c>
      <c r="U202" s="34">
        <f t="shared" si="591"/>
        <v>52457</v>
      </c>
      <c r="V202" s="34">
        <f>V190+38</f>
        <v>52821</v>
      </c>
      <c r="W202" s="34">
        <f t="shared" si="591"/>
        <v>53185</v>
      </c>
      <c r="X202" s="34">
        <f t="shared" si="591"/>
        <v>53549</v>
      </c>
      <c r="Y202" s="34">
        <f t="shared" si="591"/>
        <v>53913</v>
      </c>
      <c r="Z202" s="34">
        <f t="shared" si="591"/>
        <v>54284</v>
      </c>
      <c r="AA202" s="34">
        <f>AA190+38</f>
        <v>54648</v>
      </c>
      <c r="AB202" s="34">
        <f>AB190+38</f>
        <v>55012</v>
      </c>
      <c r="AC202" s="34">
        <f t="shared" si="591"/>
        <v>55376</v>
      </c>
    </row>
    <row r="203" spans="1:30" x14ac:dyDescent="0.25">
      <c r="A203" s="48" t="s">
        <v>31</v>
      </c>
      <c r="B203" s="41">
        <f>B202+4</f>
        <v>45517</v>
      </c>
      <c r="C203" s="41">
        <f t="shared" ref="C203" si="592">C202+4</f>
        <v>45888</v>
      </c>
      <c r="D203" s="41">
        <f t="shared" ref="D203" si="593">D202+4</f>
        <v>46252</v>
      </c>
      <c r="E203" s="41">
        <f t="shared" ref="E203" si="594">E202+4</f>
        <v>46616</v>
      </c>
      <c r="F203" s="41">
        <f t="shared" ref="F203" si="595">F202+4</f>
        <v>46980</v>
      </c>
      <c r="G203" s="41">
        <f t="shared" ref="G203" si="596">G202+4</f>
        <v>47344</v>
      </c>
      <c r="H203" s="41">
        <f t="shared" ref="H203" si="597">H202+4</f>
        <v>47708</v>
      </c>
      <c r="I203" s="41">
        <f t="shared" ref="I203" si="598">I202+4</f>
        <v>48079</v>
      </c>
      <c r="J203" s="41">
        <f t="shared" ref="J203" si="599">J202+4</f>
        <v>48443</v>
      </c>
      <c r="K203" s="41">
        <f t="shared" ref="K203" si="600">K202+4</f>
        <v>48807</v>
      </c>
      <c r="L203" s="41">
        <f t="shared" ref="L203" si="601">L202+4</f>
        <v>49171</v>
      </c>
      <c r="M203" s="41">
        <f t="shared" ref="M203" si="602">M202+4</f>
        <v>49535</v>
      </c>
      <c r="N203" s="41">
        <f t="shared" ref="N203" si="603">N202+4</f>
        <v>49899</v>
      </c>
      <c r="O203" s="41">
        <f t="shared" ref="O203" si="604">O202+4</f>
        <v>50270</v>
      </c>
      <c r="P203" s="41">
        <f t="shared" ref="P203" si="605">P202+4</f>
        <v>50634</v>
      </c>
      <c r="Q203" s="41">
        <f t="shared" ref="Q203" si="606">Q202+4</f>
        <v>50998</v>
      </c>
      <c r="R203" s="41">
        <f t="shared" ref="R203" si="607">R202+4</f>
        <v>51362</v>
      </c>
      <c r="S203" s="41">
        <f t="shared" ref="S203" si="608">S202+4</f>
        <v>51726</v>
      </c>
      <c r="T203" s="41">
        <f t="shared" ref="T203" si="609">T202+4</f>
        <v>52097</v>
      </c>
      <c r="U203" s="41">
        <f t="shared" ref="U203" si="610">U202+4</f>
        <v>52461</v>
      </c>
      <c r="V203" s="41">
        <f t="shared" ref="V203" si="611">V202+4</f>
        <v>52825</v>
      </c>
      <c r="W203" s="41">
        <f t="shared" ref="W203" si="612">W202+4</f>
        <v>53189</v>
      </c>
      <c r="X203" s="41">
        <f t="shared" ref="X203" si="613">X202+4</f>
        <v>53553</v>
      </c>
      <c r="Y203" s="41">
        <f t="shared" ref="Y203" si="614">Y202+4</f>
        <v>53917</v>
      </c>
      <c r="Z203" s="41">
        <f t="shared" ref="Z203" si="615">Z202+4</f>
        <v>54288</v>
      </c>
      <c r="AA203" s="41">
        <f t="shared" ref="AA203" si="616">AA202+4</f>
        <v>54652</v>
      </c>
      <c r="AB203" s="41">
        <f t="shared" ref="AB203" si="617">AB202+4</f>
        <v>55016</v>
      </c>
      <c r="AC203" s="41">
        <f t="shared" ref="AC203" si="618">AC202+4</f>
        <v>55380</v>
      </c>
    </row>
    <row r="204" spans="1:30" x14ac:dyDescent="0.25">
      <c r="A204" s="91"/>
    </row>
    <row r="205" spans="1:30" ht="15.75" thickBot="1" x14ac:dyDescent="0.3">
      <c r="A205" s="61" t="s">
        <v>122</v>
      </c>
      <c r="B205" s="62">
        <v>2024</v>
      </c>
      <c r="C205" s="63">
        <f>B205+1</f>
        <v>2025</v>
      </c>
      <c r="D205" s="63">
        <f t="shared" ref="D205:J205" si="619">C205+1</f>
        <v>2026</v>
      </c>
      <c r="E205" s="63">
        <f t="shared" si="619"/>
        <v>2027</v>
      </c>
      <c r="F205" s="63">
        <f t="shared" si="619"/>
        <v>2028</v>
      </c>
      <c r="G205" s="63">
        <f t="shared" si="619"/>
        <v>2029</v>
      </c>
      <c r="H205" s="63">
        <f t="shared" si="619"/>
        <v>2030</v>
      </c>
      <c r="I205" s="63">
        <f t="shared" si="619"/>
        <v>2031</v>
      </c>
      <c r="J205" s="63">
        <f t="shared" si="619"/>
        <v>2032</v>
      </c>
      <c r="K205" s="63">
        <f t="shared" ref="K205" si="620">J205+1</f>
        <v>2033</v>
      </c>
      <c r="L205" s="63">
        <f t="shared" ref="L205" si="621">K205+1</f>
        <v>2034</v>
      </c>
      <c r="M205" s="63">
        <f t="shared" ref="M205" si="622">L205+1</f>
        <v>2035</v>
      </c>
      <c r="N205" s="63">
        <f t="shared" ref="N205" si="623">M205+1</f>
        <v>2036</v>
      </c>
      <c r="O205" s="63">
        <f t="shared" ref="O205" si="624">N205+1</f>
        <v>2037</v>
      </c>
      <c r="P205" s="63">
        <f t="shared" ref="P205" si="625">O205+1</f>
        <v>2038</v>
      </c>
      <c r="Q205" s="63">
        <f t="shared" ref="Q205" si="626">P205+1</f>
        <v>2039</v>
      </c>
      <c r="R205" s="63">
        <f t="shared" ref="R205" si="627">Q205+1</f>
        <v>2040</v>
      </c>
      <c r="S205" s="63">
        <f t="shared" ref="S205" si="628">R205+1</f>
        <v>2041</v>
      </c>
      <c r="T205" s="63">
        <f t="shared" ref="T205" si="629">S205+1</f>
        <v>2042</v>
      </c>
      <c r="U205" s="63">
        <f t="shared" ref="U205" si="630">T205+1</f>
        <v>2043</v>
      </c>
      <c r="V205" s="63">
        <f t="shared" ref="V205" si="631">U205+1</f>
        <v>2044</v>
      </c>
      <c r="W205" s="63">
        <f t="shared" ref="W205" si="632">V205+1</f>
        <v>2045</v>
      </c>
      <c r="X205" s="63">
        <f t="shared" ref="X205" si="633">W205+1</f>
        <v>2046</v>
      </c>
      <c r="Y205" s="63">
        <f t="shared" ref="Y205" si="634">X205+1</f>
        <v>2047</v>
      </c>
      <c r="Z205" s="63">
        <f t="shared" ref="Z205" si="635">Y205+1</f>
        <v>2048</v>
      </c>
      <c r="AA205" s="63">
        <f t="shared" ref="AA205" si="636">Z205+1</f>
        <v>2049</v>
      </c>
      <c r="AB205" s="63">
        <f t="shared" ref="AB205" si="637">AA205+1</f>
        <v>2050</v>
      </c>
      <c r="AC205" s="63">
        <f t="shared" ref="AC205" si="638">AB205+1</f>
        <v>2051</v>
      </c>
    </row>
    <row r="206" spans="1:30" x14ac:dyDescent="0.25">
      <c r="A206" s="140" t="s">
        <v>180</v>
      </c>
      <c r="B206" s="139">
        <f>B207-1</f>
        <v>45424</v>
      </c>
      <c r="C206" s="139">
        <f t="shared" ref="C206" si="639">C207-1</f>
        <v>45795</v>
      </c>
      <c r="D206" s="139">
        <f t="shared" ref="D206" si="640">D207-1</f>
        <v>46159</v>
      </c>
      <c r="E206" s="139">
        <f t="shared" ref="E206" si="641">E207-1</f>
        <v>46523</v>
      </c>
      <c r="F206" s="139">
        <f t="shared" ref="F206" si="642">F207-1</f>
        <v>46887</v>
      </c>
      <c r="G206" s="139">
        <f t="shared" ref="G206" si="643">G207-1</f>
        <v>47251</v>
      </c>
      <c r="H206" s="139">
        <f t="shared" ref="H206" si="644">H207-1</f>
        <v>47615</v>
      </c>
      <c r="I206" s="139">
        <f t="shared" ref="I206" si="645">I207-1</f>
        <v>47986</v>
      </c>
      <c r="J206" s="139">
        <f t="shared" ref="J206" si="646">J207-1</f>
        <v>48350</v>
      </c>
      <c r="K206" s="139">
        <f t="shared" ref="K206" si="647">K207-1</f>
        <v>48714</v>
      </c>
      <c r="L206" s="139">
        <f t="shared" ref="L206" si="648">L207-1</f>
        <v>49078</v>
      </c>
      <c r="M206" s="139">
        <f t="shared" ref="M206" si="649">M207-1</f>
        <v>49442</v>
      </c>
      <c r="N206" s="139">
        <f t="shared" ref="N206" si="650">N207-1</f>
        <v>49806</v>
      </c>
      <c r="O206" s="139">
        <f t="shared" ref="O206" si="651">O207-1</f>
        <v>50177</v>
      </c>
      <c r="P206" s="139">
        <f t="shared" ref="P206" si="652">P207-1</f>
        <v>50541</v>
      </c>
      <c r="Q206" s="139">
        <f t="shared" ref="Q206" si="653">Q207-1</f>
        <v>50905</v>
      </c>
      <c r="R206" s="139">
        <f t="shared" ref="R206" si="654">R207-1</f>
        <v>51269</v>
      </c>
      <c r="S206" s="139">
        <f t="shared" ref="S206" si="655">S207-1</f>
        <v>51633</v>
      </c>
      <c r="T206" s="139">
        <f t="shared" ref="T206" si="656">T207-1</f>
        <v>52004</v>
      </c>
      <c r="U206" s="139">
        <f t="shared" ref="U206" si="657">U207-1</f>
        <v>52368</v>
      </c>
      <c r="V206" s="139">
        <f t="shared" ref="V206" si="658">V207-1</f>
        <v>52732</v>
      </c>
      <c r="W206" s="139">
        <f t="shared" ref="W206" si="659">W207-1</f>
        <v>53096</v>
      </c>
      <c r="X206" s="139">
        <f t="shared" ref="X206" si="660">X207-1</f>
        <v>53460</v>
      </c>
      <c r="Y206" s="139">
        <f t="shared" ref="Y206" si="661">Y207-1</f>
        <v>53824</v>
      </c>
      <c r="Z206" s="139">
        <f t="shared" ref="Z206" si="662">Z207-1</f>
        <v>54195</v>
      </c>
      <c r="AA206" s="139">
        <f t="shared" ref="AA206" si="663">AA207-1</f>
        <v>54559</v>
      </c>
      <c r="AB206" s="139">
        <f t="shared" ref="AB206" si="664">AB207-1</f>
        <v>54923</v>
      </c>
      <c r="AC206" s="139">
        <f t="shared" ref="AC206" si="665">AC207-1</f>
        <v>55287</v>
      </c>
    </row>
    <row r="207" spans="1:30" x14ac:dyDescent="0.25">
      <c r="A207" s="73" t="s">
        <v>114</v>
      </c>
      <c r="B207" s="74">
        <f t="shared" ref="B207:AC207" si="666">B147</f>
        <v>45425</v>
      </c>
      <c r="C207" s="75">
        <f t="shared" si="666"/>
        <v>45796</v>
      </c>
      <c r="D207" s="75">
        <f t="shared" si="666"/>
        <v>46160</v>
      </c>
      <c r="E207" s="75">
        <f t="shared" si="666"/>
        <v>46524</v>
      </c>
      <c r="F207" s="75">
        <f t="shared" si="666"/>
        <v>46888</v>
      </c>
      <c r="G207" s="75">
        <f t="shared" si="666"/>
        <v>47252</v>
      </c>
      <c r="H207" s="75">
        <f t="shared" si="666"/>
        <v>47616</v>
      </c>
      <c r="I207" s="75">
        <f t="shared" si="666"/>
        <v>47987</v>
      </c>
      <c r="J207" s="75">
        <f t="shared" si="666"/>
        <v>48351</v>
      </c>
      <c r="K207" s="75">
        <f t="shared" si="666"/>
        <v>48715</v>
      </c>
      <c r="L207" s="75">
        <f t="shared" si="666"/>
        <v>49079</v>
      </c>
      <c r="M207" s="75">
        <f t="shared" si="666"/>
        <v>49443</v>
      </c>
      <c r="N207" s="75">
        <f t="shared" si="666"/>
        <v>49807</v>
      </c>
      <c r="O207" s="75">
        <f t="shared" si="666"/>
        <v>50178</v>
      </c>
      <c r="P207" s="75">
        <f t="shared" si="666"/>
        <v>50542</v>
      </c>
      <c r="Q207" s="75">
        <f t="shared" si="666"/>
        <v>50906</v>
      </c>
      <c r="R207" s="75">
        <f t="shared" si="666"/>
        <v>51270</v>
      </c>
      <c r="S207" s="75">
        <f t="shared" si="666"/>
        <v>51634</v>
      </c>
      <c r="T207" s="75">
        <f t="shared" si="666"/>
        <v>52005</v>
      </c>
      <c r="U207" s="75">
        <f t="shared" si="666"/>
        <v>52369</v>
      </c>
      <c r="V207" s="75">
        <f t="shared" si="666"/>
        <v>52733</v>
      </c>
      <c r="W207" s="75">
        <f t="shared" si="666"/>
        <v>53097</v>
      </c>
      <c r="X207" s="75">
        <f t="shared" si="666"/>
        <v>53461</v>
      </c>
      <c r="Y207" s="75">
        <f t="shared" si="666"/>
        <v>53825</v>
      </c>
      <c r="Z207" s="75">
        <f t="shared" si="666"/>
        <v>54196</v>
      </c>
      <c r="AA207" s="75">
        <f t="shared" si="666"/>
        <v>54560</v>
      </c>
      <c r="AB207" s="75">
        <f t="shared" si="666"/>
        <v>54924</v>
      </c>
      <c r="AC207" s="75">
        <f t="shared" si="666"/>
        <v>55288</v>
      </c>
    </row>
    <row r="208" spans="1:30" x14ac:dyDescent="0.25">
      <c r="A208" s="141" t="s">
        <v>188</v>
      </c>
      <c r="B208" s="74">
        <f>B207-3</f>
        <v>45422</v>
      </c>
      <c r="C208" s="74">
        <f t="shared" ref="C208:AC208" si="667">C207-3</f>
        <v>45793</v>
      </c>
      <c r="D208" s="74">
        <f t="shared" si="667"/>
        <v>46157</v>
      </c>
      <c r="E208" s="74">
        <f t="shared" si="667"/>
        <v>46521</v>
      </c>
      <c r="F208" s="74">
        <f t="shared" si="667"/>
        <v>46885</v>
      </c>
      <c r="G208" s="74">
        <f t="shared" si="667"/>
        <v>47249</v>
      </c>
      <c r="H208" s="74">
        <f t="shared" si="667"/>
        <v>47613</v>
      </c>
      <c r="I208" s="74">
        <f t="shared" si="667"/>
        <v>47984</v>
      </c>
      <c r="J208" s="74">
        <f t="shared" si="667"/>
        <v>48348</v>
      </c>
      <c r="K208" s="74">
        <f t="shared" si="667"/>
        <v>48712</v>
      </c>
      <c r="L208" s="74">
        <f t="shared" si="667"/>
        <v>49076</v>
      </c>
      <c r="M208" s="74">
        <f t="shared" si="667"/>
        <v>49440</v>
      </c>
      <c r="N208" s="74">
        <f t="shared" si="667"/>
        <v>49804</v>
      </c>
      <c r="O208" s="74">
        <f t="shared" si="667"/>
        <v>50175</v>
      </c>
      <c r="P208" s="74">
        <f t="shared" si="667"/>
        <v>50539</v>
      </c>
      <c r="Q208" s="74">
        <f t="shared" si="667"/>
        <v>50903</v>
      </c>
      <c r="R208" s="74">
        <f t="shared" si="667"/>
        <v>51267</v>
      </c>
      <c r="S208" s="74">
        <f t="shared" si="667"/>
        <v>51631</v>
      </c>
      <c r="T208" s="74">
        <f t="shared" si="667"/>
        <v>52002</v>
      </c>
      <c r="U208" s="74">
        <f t="shared" si="667"/>
        <v>52366</v>
      </c>
      <c r="V208" s="74">
        <f t="shared" si="667"/>
        <v>52730</v>
      </c>
      <c r="W208" s="74">
        <f t="shared" si="667"/>
        <v>53094</v>
      </c>
      <c r="X208" s="74">
        <f t="shared" si="667"/>
        <v>53458</v>
      </c>
      <c r="Y208" s="74">
        <f t="shared" si="667"/>
        <v>53822</v>
      </c>
      <c r="Z208" s="74">
        <f t="shared" si="667"/>
        <v>54193</v>
      </c>
      <c r="AA208" s="74">
        <f t="shared" si="667"/>
        <v>54557</v>
      </c>
      <c r="AB208" s="74">
        <f t="shared" si="667"/>
        <v>54921</v>
      </c>
      <c r="AC208" s="74">
        <f t="shared" si="667"/>
        <v>55285</v>
      </c>
    </row>
    <row r="209" spans="1:31" s="100" customFormat="1" x14ac:dyDescent="0.25">
      <c r="A209" s="76" t="s">
        <v>7</v>
      </c>
      <c r="B209" s="77">
        <f t="shared" ref="B209:I209" si="668">B207+6</f>
        <v>45431</v>
      </c>
      <c r="C209" s="78">
        <f t="shared" si="668"/>
        <v>45802</v>
      </c>
      <c r="D209" s="78">
        <f t="shared" si="668"/>
        <v>46166</v>
      </c>
      <c r="E209" s="78">
        <f t="shared" si="668"/>
        <v>46530</v>
      </c>
      <c r="F209" s="78">
        <f t="shared" si="668"/>
        <v>46894</v>
      </c>
      <c r="G209" s="78">
        <f t="shared" si="668"/>
        <v>47258</v>
      </c>
      <c r="H209" s="78">
        <f t="shared" si="668"/>
        <v>47622</v>
      </c>
      <c r="I209" s="78">
        <f t="shared" si="668"/>
        <v>47993</v>
      </c>
      <c r="J209" s="78">
        <f t="shared" ref="J209:S209" si="669">J207+6</f>
        <v>48357</v>
      </c>
      <c r="K209" s="78">
        <f t="shared" si="669"/>
        <v>48721</v>
      </c>
      <c r="L209" s="78">
        <f t="shared" si="669"/>
        <v>49085</v>
      </c>
      <c r="M209" s="78">
        <f t="shared" si="669"/>
        <v>49449</v>
      </c>
      <c r="N209" s="78">
        <f t="shared" si="669"/>
        <v>49813</v>
      </c>
      <c r="O209" s="78">
        <f t="shared" si="669"/>
        <v>50184</v>
      </c>
      <c r="P209" s="78">
        <f t="shared" si="669"/>
        <v>50548</v>
      </c>
      <c r="Q209" s="78">
        <f t="shared" si="669"/>
        <v>50912</v>
      </c>
      <c r="R209" s="78">
        <f t="shared" si="669"/>
        <v>51276</v>
      </c>
      <c r="S209" s="78">
        <f t="shared" si="669"/>
        <v>51640</v>
      </c>
      <c r="T209" s="78">
        <f t="shared" ref="T209:AC209" si="670">T207+6</f>
        <v>52011</v>
      </c>
      <c r="U209" s="78">
        <f t="shared" si="670"/>
        <v>52375</v>
      </c>
      <c r="V209" s="78">
        <f t="shared" si="670"/>
        <v>52739</v>
      </c>
      <c r="W209" s="78">
        <f t="shared" si="670"/>
        <v>53103</v>
      </c>
      <c r="X209" s="78">
        <f t="shared" si="670"/>
        <v>53467</v>
      </c>
      <c r="Y209" s="78">
        <f t="shared" si="670"/>
        <v>53831</v>
      </c>
      <c r="Z209" s="78">
        <f t="shared" si="670"/>
        <v>54202</v>
      </c>
      <c r="AA209" s="78">
        <f t="shared" si="670"/>
        <v>54566</v>
      </c>
      <c r="AB209" s="78">
        <f t="shared" si="670"/>
        <v>54930</v>
      </c>
      <c r="AC209" s="78">
        <f t="shared" si="670"/>
        <v>55294</v>
      </c>
      <c r="AD209" s="98"/>
    </row>
    <row r="210" spans="1:31" x14ac:dyDescent="0.25">
      <c r="A210" s="49" t="s">
        <v>199</v>
      </c>
      <c r="B210" s="42">
        <v>45439</v>
      </c>
      <c r="C210" s="37">
        <v>45803</v>
      </c>
      <c r="D210" s="37">
        <v>46167</v>
      </c>
      <c r="E210" s="37">
        <v>46538</v>
      </c>
      <c r="F210" s="72">
        <v>46902</v>
      </c>
      <c r="G210" s="72">
        <v>47266</v>
      </c>
      <c r="H210" s="72">
        <v>47630</v>
      </c>
      <c r="I210" s="72">
        <v>47994</v>
      </c>
      <c r="J210" s="38">
        <v>48365</v>
      </c>
      <c r="K210" s="38">
        <v>48729</v>
      </c>
      <c r="L210" s="38">
        <v>49093</v>
      </c>
      <c r="M210" s="38">
        <v>49457</v>
      </c>
      <c r="N210" s="38">
        <v>49821</v>
      </c>
      <c r="O210" s="38">
        <v>50185</v>
      </c>
      <c r="P210" s="38">
        <v>50556</v>
      </c>
      <c r="Q210" s="38">
        <v>50920</v>
      </c>
      <c r="R210" s="38">
        <v>51284</v>
      </c>
      <c r="S210" s="38">
        <v>51648</v>
      </c>
      <c r="T210" s="72">
        <v>52012</v>
      </c>
      <c r="U210" s="72">
        <v>52376</v>
      </c>
      <c r="V210" s="72">
        <v>52747</v>
      </c>
      <c r="W210" s="72">
        <v>53111</v>
      </c>
      <c r="X210" s="72">
        <v>53475</v>
      </c>
      <c r="Y210" s="72">
        <v>53839</v>
      </c>
      <c r="Z210" s="72">
        <v>54203</v>
      </c>
      <c r="AA210" s="72">
        <v>54574</v>
      </c>
      <c r="AB210" s="72">
        <v>54938</v>
      </c>
      <c r="AC210" s="72">
        <v>55302</v>
      </c>
      <c r="AD210" s="100"/>
    </row>
    <row r="211" spans="1:31" x14ac:dyDescent="0.25">
      <c r="A211" s="76" t="s">
        <v>181</v>
      </c>
      <c r="B211" s="77">
        <f t="shared" ref="B211:I211" si="671">B207+1</f>
        <v>45426</v>
      </c>
      <c r="C211" s="78">
        <f t="shared" si="671"/>
        <v>45797</v>
      </c>
      <c r="D211" s="78">
        <f t="shared" si="671"/>
        <v>46161</v>
      </c>
      <c r="E211" s="78">
        <f t="shared" si="671"/>
        <v>46525</v>
      </c>
      <c r="F211" s="78">
        <f t="shared" si="671"/>
        <v>46889</v>
      </c>
      <c r="G211" s="78">
        <f t="shared" si="671"/>
        <v>47253</v>
      </c>
      <c r="H211" s="78">
        <f t="shared" si="671"/>
        <v>47617</v>
      </c>
      <c r="I211" s="78">
        <f t="shared" si="671"/>
        <v>47988</v>
      </c>
      <c r="J211" s="78">
        <f t="shared" ref="J211:S211" si="672">J207+1</f>
        <v>48352</v>
      </c>
      <c r="K211" s="78">
        <f t="shared" si="672"/>
        <v>48716</v>
      </c>
      <c r="L211" s="78">
        <f t="shared" si="672"/>
        <v>49080</v>
      </c>
      <c r="M211" s="78">
        <f t="shared" si="672"/>
        <v>49444</v>
      </c>
      <c r="N211" s="78">
        <f t="shared" si="672"/>
        <v>49808</v>
      </c>
      <c r="O211" s="78">
        <f t="shared" si="672"/>
        <v>50179</v>
      </c>
      <c r="P211" s="78">
        <f t="shared" si="672"/>
        <v>50543</v>
      </c>
      <c r="Q211" s="78">
        <f t="shared" si="672"/>
        <v>50907</v>
      </c>
      <c r="R211" s="78">
        <f t="shared" si="672"/>
        <v>51271</v>
      </c>
      <c r="S211" s="78">
        <f t="shared" si="672"/>
        <v>51635</v>
      </c>
      <c r="T211" s="78">
        <f t="shared" ref="T211:AC211" si="673">T207+1</f>
        <v>52006</v>
      </c>
      <c r="U211" s="78">
        <f t="shared" si="673"/>
        <v>52370</v>
      </c>
      <c r="V211" s="78">
        <f t="shared" si="673"/>
        <v>52734</v>
      </c>
      <c r="W211" s="78">
        <f t="shared" si="673"/>
        <v>53098</v>
      </c>
      <c r="X211" s="78">
        <f t="shared" si="673"/>
        <v>53462</v>
      </c>
      <c r="Y211" s="78">
        <f t="shared" si="673"/>
        <v>53826</v>
      </c>
      <c r="Z211" s="78">
        <f t="shared" si="673"/>
        <v>54197</v>
      </c>
      <c r="AA211" s="78">
        <f t="shared" si="673"/>
        <v>54561</v>
      </c>
      <c r="AB211" s="78">
        <f t="shared" si="673"/>
        <v>54925</v>
      </c>
      <c r="AC211" s="78">
        <f t="shared" si="673"/>
        <v>55289</v>
      </c>
    </row>
    <row r="212" spans="1:31" s="33" customFormat="1" x14ac:dyDescent="0.25">
      <c r="A212" s="48" t="s">
        <v>13</v>
      </c>
      <c r="B212" s="77">
        <f t="shared" ref="B212:I212" si="674">B207+3</f>
        <v>45428</v>
      </c>
      <c r="C212" s="78">
        <f t="shared" si="674"/>
        <v>45799</v>
      </c>
      <c r="D212" s="78">
        <f t="shared" si="674"/>
        <v>46163</v>
      </c>
      <c r="E212" s="78">
        <f t="shared" si="674"/>
        <v>46527</v>
      </c>
      <c r="F212" s="78">
        <f t="shared" si="674"/>
        <v>46891</v>
      </c>
      <c r="G212" s="78">
        <f t="shared" si="674"/>
        <v>47255</v>
      </c>
      <c r="H212" s="78">
        <f t="shared" si="674"/>
        <v>47619</v>
      </c>
      <c r="I212" s="78">
        <f t="shared" si="674"/>
        <v>47990</v>
      </c>
      <c r="J212" s="78">
        <f t="shared" ref="J212:S212" si="675">J207+3</f>
        <v>48354</v>
      </c>
      <c r="K212" s="78">
        <f t="shared" si="675"/>
        <v>48718</v>
      </c>
      <c r="L212" s="78">
        <f t="shared" si="675"/>
        <v>49082</v>
      </c>
      <c r="M212" s="78">
        <f t="shared" si="675"/>
        <v>49446</v>
      </c>
      <c r="N212" s="78">
        <f t="shared" si="675"/>
        <v>49810</v>
      </c>
      <c r="O212" s="78">
        <f t="shared" si="675"/>
        <v>50181</v>
      </c>
      <c r="P212" s="78">
        <f t="shared" si="675"/>
        <v>50545</v>
      </c>
      <c r="Q212" s="78">
        <f t="shared" si="675"/>
        <v>50909</v>
      </c>
      <c r="R212" s="78">
        <f t="shared" si="675"/>
        <v>51273</v>
      </c>
      <c r="S212" s="78">
        <f t="shared" si="675"/>
        <v>51637</v>
      </c>
      <c r="T212" s="78">
        <f t="shared" ref="T212:AC212" si="676">T207+3</f>
        <v>52008</v>
      </c>
      <c r="U212" s="78">
        <f t="shared" si="676"/>
        <v>52372</v>
      </c>
      <c r="V212" s="78">
        <f t="shared" si="676"/>
        <v>52736</v>
      </c>
      <c r="W212" s="78">
        <f t="shared" si="676"/>
        <v>53100</v>
      </c>
      <c r="X212" s="78">
        <f t="shared" si="676"/>
        <v>53464</v>
      </c>
      <c r="Y212" s="78">
        <f t="shared" si="676"/>
        <v>53828</v>
      </c>
      <c r="Z212" s="78">
        <f t="shared" si="676"/>
        <v>54199</v>
      </c>
      <c r="AA212" s="78">
        <f t="shared" si="676"/>
        <v>54563</v>
      </c>
      <c r="AB212" s="78">
        <f t="shared" si="676"/>
        <v>54927</v>
      </c>
      <c r="AC212" s="78">
        <f t="shared" si="676"/>
        <v>55291</v>
      </c>
      <c r="AD212" s="98"/>
      <c r="AE212" s="130"/>
    </row>
    <row r="213" spans="1:31" x14ac:dyDescent="0.25">
      <c r="A213" s="50" t="s">
        <v>15</v>
      </c>
      <c r="B213" s="142">
        <f>B207+4</f>
        <v>45429</v>
      </c>
      <c r="C213" s="128">
        <f t="shared" ref="C213:AC213" si="677">C207+4</f>
        <v>45800</v>
      </c>
      <c r="D213" s="128">
        <f t="shared" si="677"/>
        <v>46164</v>
      </c>
      <c r="E213" s="128">
        <f t="shared" si="677"/>
        <v>46528</v>
      </c>
      <c r="F213" s="128">
        <f t="shared" si="677"/>
        <v>46892</v>
      </c>
      <c r="G213" s="128">
        <f t="shared" si="677"/>
        <v>47256</v>
      </c>
      <c r="H213" s="128">
        <f t="shared" si="677"/>
        <v>47620</v>
      </c>
      <c r="I213" s="128">
        <f t="shared" si="677"/>
        <v>47991</v>
      </c>
      <c r="J213" s="128">
        <f t="shared" si="677"/>
        <v>48355</v>
      </c>
      <c r="K213" s="128">
        <f t="shared" si="677"/>
        <v>48719</v>
      </c>
      <c r="L213" s="128">
        <f t="shared" si="677"/>
        <v>49083</v>
      </c>
      <c r="M213" s="128">
        <f t="shared" si="677"/>
        <v>49447</v>
      </c>
      <c r="N213" s="128">
        <f t="shared" si="677"/>
        <v>49811</v>
      </c>
      <c r="O213" s="128">
        <f t="shared" si="677"/>
        <v>50182</v>
      </c>
      <c r="P213" s="128">
        <f t="shared" si="677"/>
        <v>50546</v>
      </c>
      <c r="Q213" s="128">
        <f t="shared" si="677"/>
        <v>50910</v>
      </c>
      <c r="R213" s="128">
        <f t="shared" si="677"/>
        <v>51274</v>
      </c>
      <c r="S213" s="128">
        <f t="shared" si="677"/>
        <v>51638</v>
      </c>
      <c r="T213" s="128">
        <f t="shared" si="677"/>
        <v>52009</v>
      </c>
      <c r="U213" s="128">
        <f t="shared" si="677"/>
        <v>52373</v>
      </c>
      <c r="V213" s="128">
        <f t="shared" si="677"/>
        <v>52737</v>
      </c>
      <c r="W213" s="128">
        <f t="shared" si="677"/>
        <v>53101</v>
      </c>
      <c r="X213" s="128">
        <f t="shared" si="677"/>
        <v>53465</v>
      </c>
      <c r="Y213" s="128">
        <f t="shared" si="677"/>
        <v>53829</v>
      </c>
      <c r="Z213" s="128">
        <f t="shared" si="677"/>
        <v>54200</v>
      </c>
      <c r="AA213" s="128">
        <f t="shared" si="677"/>
        <v>54564</v>
      </c>
      <c r="AB213" s="128">
        <f t="shared" si="677"/>
        <v>54928</v>
      </c>
      <c r="AC213" s="131">
        <f t="shared" si="677"/>
        <v>55292</v>
      </c>
      <c r="AD213" s="129"/>
    </row>
    <row r="214" spans="1:31" x14ac:dyDescent="0.25">
      <c r="A214" s="79" t="s">
        <v>9</v>
      </c>
      <c r="B214" s="80">
        <f t="shared" ref="B214:I214" si="678">B207+13</f>
        <v>45438</v>
      </c>
      <c r="C214" s="81">
        <f t="shared" si="678"/>
        <v>45809</v>
      </c>
      <c r="D214" s="81">
        <f t="shared" si="678"/>
        <v>46173</v>
      </c>
      <c r="E214" s="81">
        <f t="shared" si="678"/>
        <v>46537</v>
      </c>
      <c r="F214" s="81">
        <f t="shared" si="678"/>
        <v>46901</v>
      </c>
      <c r="G214" s="81">
        <f t="shared" si="678"/>
        <v>47265</v>
      </c>
      <c r="H214" s="81">
        <f t="shared" si="678"/>
        <v>47629</v>
      </c>
      <c r="I214" s="81">
        <f t="shared" si="678"/>
        <v>48000</v>
      </c>
      <c r="J214" s="81">
        <f t="shared" ref="J214:S214" si="679">J207+13</f>
        <v>48364</v>
      </c>
      <c r="K214" s="81">
        <f t="shared" si="679"/>
        <v>48728</v>
      </c>
      <c r="L214" s="81">
        <f t="shared" si="679"/>
        <v>49092</v>
      </c>
      <c r="M214" s="81">
        <f t="shared" si="679"/>
        <v>49456</v>
      </c>
      <c r="N214" s="81">
        <f t="shared" si="679"/>
        <v>49820</v>
      </c>
      <c r="O214" s="81">
        <f t="shared" si="679"/>
        <v>50191</v>
      </c>
      <c r="P214" s="81">
        <f t="shared" si="679"/>
        <v>50555</v>
      </c>
      <c r="Q214" s="81">
        <f t="shared" si="679"/>
        <v>50919</v>
      </c>
      <c r="R214" s="81">
        <f t="shared" si="679"/>
        <v>51283</v>
      </c>
      <c r="S214" s="81">
        <f t="shared" si="679"/>
        <v>51647</v>
      </c>
      <c r="T214" s="81">
        <f t="shared" ref="T214:AC214" si="680">T207+13</f>
        <v>52018</v>
      </c>
      <c r="U214" s="81">
        <f t="shared" si="680"/>
        <v>52382</v>
      </c>
      <c r="V214" s="81">
        <f t="shared" si="680"/>
        <v>52746</v>
      </c>
      <c r="W214" s="81">
        <f t="shared" si="680"/>
        <v>53110</v>
      </c>
      <c r="X214" s="81">
        <f t="shared" si="680"/>
        <v>53474</v>
      </c>
      <c r="Y214" s="81">
        <f t="shared" si="680"/>
        <v>53838</v>
      </c>
      <c r="Z214" s="81">
        <f t="shared" si="680"/>
        <v>54209</v>
      </c>
      <c r="AA214" s="81">
        <f t="shared" si="680"/>
        <v>54573</v>
      </c>
      <c r="AB214" s="81">
        <f t="shared" si="680"/>
        <v>54937</v>
      </c>
      <c r="AC214" s="81">
        <f t="shared" si="680"/>
        <v>55301</v>
      </c>
    </row>
    <row r="215" spans="1:31" x14ac:dyDescent="0.25">
      <c r="A215" s="79" t="s">
        <v>105</v>
      </c>
      <c r="B215" s="80">
        <f>B207+7</f>
        <v>45432</v>
      </c>
      <c r="C215" s="80">
        <f t="shared" ref="C215:AC215" si="681">C207+7</f>
        <v>45803</v>
      </c>
      <c r="D215" s="80">
        <f t="shared" si="681"/>
        <v>46167</v>
      </c>
      <c r="E215" s="80">
        <f t="shared" si="681"/>
        <v>46531</v>
      </c>
      <c r="F215" s="80">
        <f t="shared" si="681"/>
        <v>46895</v>
      </c>
      <c r="G215" s="80">
        <f t="shared" si="681"/>
        <v>47259</v>
      </c>
      <c r="H215" s="80">
        <f t="shared" si="681"/>
        <v>47623</v>
      </c>
      <c r="I215" s="80">
        <f t="shared" si="681"/>
        <v>47994</v>
      </c>
      <c r="J215" s="80">
        <f t="shared" si="681"/>
        <v>48358</v>
      </c>
      <c r="K215" s="80">
        <f t="shared" si="681"/>
        <v>48722</v>
      </c>
      <c r="L215" s="80">
        <f t="shared" si="681"/>
        <v>49086</v>
      </c>
      <c r="M215" s="80">
        <f t="shared" si="681"/>
        <v>49450</v>
      </c>
      <c r="N215" s="80">
        <f t="shared" si="681"/>
        <v>49814</v>
      </c>
      <c r="O215" s="80">
        <f t="shared" si="681"/>
        <v>50185</v>
      </c>
      <c r="P215" s="80">
        <f t="shared" si="681"/>
        <v>50549</v>
      </c>
      <c r="Q215" s="80">
        <f t="shared" si="681"/>
        <v>50913</v>
      </c>
      <c r="R215" s="80">
        <f t="shared" si="681"/>
        <v>51277</v>
      </c>
      <c r="S215" s="80">
        <f t="shared" si="681"/>
        <v>51641</v>
      </c>
      <c r="T215" s="80">
        <f t="shared" si="681"/>
        <v>52012</v>
      </c>
      <c r="U215" s="80">
        <f t="shared" si="681"/>
        <v>52376</v>
      </c>
      <c r="V215" s="80">
        <f t="shared" si="681"/>
        <v>52740</v>
      </c>
      <c r="W215" s="80">
        <f t="shared" si="681"/>
        <v>53104</v>
      </c>
      <c r="X215" s="80">
        <f t="shared" si="681"/>
        <v>53468</v>
      </c>
      <c r="Y215" s="80">
        <f t="shared" si="681"/>
        <v>53832</v>
      </c>
      <c r="Z215" s="80">
        <f t="shared" si="681"/>
        <v>54203</v>
      </c>
      <c r="AA215" s="80">
        <f t="shared" si="681"/>
        <v>54567</v>
      </c>
      <c r="AB215" s="80">
        <f t="shared" si="681"/>
        <v>54931</v>
      </c>
      <c r="AC215" s="81">
        <f t="shared" si="681"/>
        <v>55295</v>
      </c>
    </row>
    <row r="216" spans="1:31" x14ac:dyDescent="0.25">
      <c r="A216" s="50" t="s">
        <v>17</v>
      </c>
      <c r="B216" s="80">
        <f>B219-7</f>
        <v>45443</v>
      </c>
      <c r="C216" s="80">
        <f t="shared" ref="C216:AC216" si="682">C219-7</f>
        <v>45814</v>
      </c>
      <c r="D216" s="80">
        <f t="shared" si="682"/>
        <v>46178</v>
      </c>
      <c r="E216" s="80">
        <f t="shared" si="682"/>
        <v>46542</v>
      </c>
      <c r="F216" s="80">
        <f t="shared" si="682"/>
        <v>46906</v>
      </c>
      <c r="G216" s="80">
        <f t="shared" si="682"/>
        <v>47270</v>
      </c>
      <c r="H216" s="80">
        <f t="shared" si="682"/>
        <v>47634</v>
      </c>
      <c r="I216" s="80">
        <f t="shared" si="682"/>
        <v>48005</v>
      </c>
      <c r="J216" s="80">
        <f t="shared" si="682"/>
        <v>48369</v>
      </c>
      <c r="K216" s="80">
        <f t="shared" si="682"/>
        <v>48733</v>
      </c>
      <c r="L216" s="80">
        <f t="shared" si="682"/>
        <v>49097</v>
      </c>
      <c r="M216" s="80">
        <f t="shared" si="682"/>
        <v>49461</v>
      </c>
      <c r="N216" s="80">
        <f t="shared" si="682"/>
        <v>49825</v>
      </c>
      <c r="O216" s="80">
        <f t="shared" si="682"/>
        <v>50196</v>
      </c>
      <c r="P216" s="80">
        <f t="shared" si="682"/>
        <v>50560</v>
      </c>
      <c r="Q216" s="80">
        <f t="shared" si="682"/>
        <v>50924</v>
      </c>
      <c r="R216" s="80">
        <f t="shared" si="682"/>
        <v>51288</v>
      </c>
      <c r="S216" s="80">
        <f t="shared" si="682"/>
        <v>51652</v>
      </c>
      <c r="T216" s="80">
        <f t="shared" si="682"/>
        <v>52023</v>
      </c>
      <c r="U216" s="80">
        <f t="shared" si="682"/>
        <v>52387</v>
      </c>
      <c r="V216" s="80">
        <f t="shared" si="682"/>
        <v>52751</v>
      </c>
      <c r="W216" s="80">
        <f t="shared" si="682"/>
        <v>53115</v>
      </c>
      <c r="X216" s="80">
        <f t="shared" si="682"/>
        <v>53479</v>
      </c>
      <c r="Y216" s="80">
        <f t="shared" si="682"/>
        <v>53843</v>
      </c>
      <c r="Z216" s="80">
        <f t="shared" si="682"/>
        <v>54214</v>
      </c>
      <c r="AA216" s="80">
        <f t="shared" si="682"/>
        <v>54578</v>
      </c>
      <c r="AB216" s="80">
        <f t="shared" si="682"/>
        <v>54942</v>
      </c>
      <c r="AC216" s="80">
        <f t="shared" si="682"/>
        <v>55306</v>
      </c>
    </row>
    <row r="217" spans="1:31" x14ac:dyDescent="0.25">
      <c r="A217" s="48" t="s">
        <v>0</v>
      </c>
      <c r="B217" s="77">
        <f>B219-2</f>
        <v>45448</v>
      </c>
      <c r="C217" s="77">
        <f t="shared" ref="C217:I217" si="683">C219-2</f>
        <v>45819</v>
      </c>
      <c r="D217" s="77">
        <f t="shared" si="683"/>
        <v>46183</v>
      </c>
      <c r="E217" s="77">
        <f t="shared" si="683"/>
        <v>46547</v>
      </c>
      <c r="F217" s="77">
        <f t="shared" si="683"/>
        <v>46911</v>
      </c>
      <c r="G217" s="77">
        <f t="shared" si="683"/>
        <v>47275</v>
      </c>
      <c r="H217" s="77">
        <f t="shared" si="683"/>
        <v>47639</v>
      </c>
      <c r="I217" s="77">
        <f t="shared" si="683"/>
        <v>48010</v>
      </c>
      <c r="J217" s="77">
        <f t="shared" ref="J217:S217" si="684">J219-2</f>
        <v>48374</v>
      </c>
      <c r="K217" s="77">
        <f t="shared" si="684"/>
        <v>48738</v>
      </c>
      <c r="L217" s="77">
        <f t="shared" si="684"/>
        <v>49102</v>
      </c>
      <c r="M217" s="77">
        <f t="shared" si="684"/>
        <v>49466</v>
      </c>
      <c r="N217" s="77">
        <f t="shared" si="684"/>
        <v>49830</v>
      </c>
      <c r="O217" s="77">
        <f t="shared" si="684"/>
        <v>50201</v>
      </c>
      <c r="P217" s="77">
        <f t="shared" si="684"/>
        <v>50565</v>
      </c>
      <c r="Q217" s="77">
        <f t="shared" si="684"/>
        <v>50929</v>
      </c>
      <c r="R217" s="77">
        <f t="shared" si="684"/>
        <v>51293</v>
      </c>
      <c r="S217" s="77">
        <f t="shared" si="684"/>
        <v>51657</v>
      </c>
      <c r="T217" s="77">
        <f t="shared" ref="T217:AC217" si="685">T219-2</f>
        <v>52028</v>
      </c>
      <c r="U217" s="77">
        <f t="shared" si="685"/>
        <v>52392</v>
      </c>
      <c r="V217" s="77">
        <f t="shared" si="685"/>
        <v>52756</v>
      </c>
      <c r="W217" s="77">
        <f t="shared" si="685"/>
        <v>53120</v>
      </c>
      <c r="X217" s="77">
        <f t="shared" si="685"/>
        <v>53484</v>
      </c>
      <c r="Y217" s="77">
        <f t="shared" si="685"/>
        <v>53848</v>
      </c>
      <c r="Z217" s="77">
        <f t="shared" si="685"/>
        <v>54219</v>
      </c>
      <c r="AA217" s="77">
        <f t="shared" si="685"/>
        <v>54583</v>
      </c>
      <c r="AB217" s="77">
        <f t="shared" si="685"/>
        <v>54947</v>
      </c>
      <c r="AC217" s="78">
        <f t="shared" si="685"/>
        <v>55311</v>
      </c>
    </row>
    <row r="218" spans="1:31" x14ac:dyDescent="0.25">
      <c r="A218" s="48" t="s">
        <v>157</v>
      </c>
      <c r="B218" s="51">
        <f>B219-1</f>
        <v>45449</v>
      </c>
      <c r="C218" s="51">
        <f t="shared" ref="C218:I218" si="686">C219-1</f>
        <v>45820</v>
      </c>
      <c r="D218" s="51">
        <f t="shared" si="686"/>
        <v>46184</v>
      </c>
      <c r="E218" s="51">
        <f t="shared" si="686"/>
        <v>46548</v>
      </c>
      <c r="F218" s="51">
        <f t="shared" si="686"/>
        <v>46912</v>
      </c>
      <c r="G218" s="51">
        <f t="shared" si="686"/>
        <v>47276</v>
      </c>
      <c r="H218" s="51">
        <f t="shared" si="686"/>
        <v>47640</v>
      </c>
      <c r="I218" s="51">
        <f t="shared" si="686"/>
        <v>48011</v>
      </c>
      <c r="J218" s="51">
        <f t="shared" ref="J218" si="687">J219-1</f>
        <v>48375</v>
      </c>
      <c r="K218" s="51">
        <f t="shared" ref="K218" si="688">K219-1</f>
        <v>48739</v>
      </c>
      <c r="L218" s="51">
        <f t="shared" ref="L218" si="689">L219-1</f>
        <v>49103</v>
      </c>
      <c r="M218" s="51">
        <f t="shared" ref="M218" si="690">M219-1</f>
        <v>49467</v>
      </c>
      <c r="N218" s="51">
        <f t="shared" ref="N218" si="691">N219-1</f>
        <v>49831</v>
      </c>
      <c r="O218" s="51">
        <f t="shared" ref="O218" si="692">O219-1</f>
        <v>50202</v>
      </c>
      <c r="P218" s="51">
        <f t="shared" ref="P218" si="693">P219-1</f>
        <v>50566</v>
      </c>
      <c r="Q218" s="51">
        <f t="shared" ref="Q218" si="694">Q219-1</f>
        <v>50930</v>
      </c>
      <c r="R218" s="51">
        <f t="shared" ref="R218" si="695">R219-1</f>
        <v>51294</v>
      </c>
      <c r="S218" s="51">
        <f t="shared" ref="S218:AC218" si="696">S219-1</f>
        <v>51658</v>
      </c>
      <c r="T218" s="51">
        <f t="shared" si="696"/>
        <v>52029</v>
      </c>
      <c r="U218" s="51">
        <f t="shared" si="696"/>
        <v>52393</v>
      </c>
      <c r="V218" s="51">
        <f t="shared" si="696"/>
        <v>52757</v>
      </c>
      <c r="W218" s="51">
        <f t="shared" si="696"/>
        <v>53121</v>
      </c>
      <c r="X218" s="51">
        <f t="shared" si="696"/>
        <v>53485</v>
      </c>
      <c r="Y218" s="51">
        <f t="shared" si="696"/>
        <v>53849</v>
      </c>
      <c r="Z218" s="51">
        <f t="shared" si="696"/>
        <v>54220</v>
      </c>
      <c r="AA218" s="51">
        <f t="shared" si="696"/>
        <v>54584</v>
      </c>
      <c r="AB218" s="51">
        <f t="shared" si="696"/>
        <v>54948</v>
      </c>
      <c r="AC218" s="101">
        <f t="shared" si="696"/>
        <v>55312</v>
      </c>
      <c r="AD218" s="97"/>
    </row>
    <row r="219" spans="1:31" x14ac:dyDescent="0.25">
      <c r="A219" s="73" t="s">
        <v>123</v>
      </c>
      <c r="B219" s="74">
        <f t="shared" ref="B219:I219" si="697">B207+25</f>
        <v>45450</v>
      </c>
      <c r="C219" s="75">
        <f t="shared" si="697"/>
        <v>45821</v>
      </c>
      <c r="D219" s="75">
        <f t="shared" si="697"/>
        <v>46185</v>
      </c>
      <c r="E219" s="75">
        <f t="shared" si="697"/>
        <v>46549</v>
      </c>
      <c r="F219" s="75">
        <f t="shared" si="697"/>
        <v>46913</v>
      </c>
      <c r="G219" s="75">
        <f t="shared" si="697"/>
        <v>47277</v>
      </c>
      <c r="H219" s="75">
        <f t="shared" si="697"/>
        <v>47641</v>
      </c>
      <c r="I219" s="75">
        <f t="shared" si="697"/>
        <v>48012</v>
      </c>
      <c r="J219" s="75">
        <f t="shared" ref="J219:S219" si="698">J207+25</f>
        <v>48376</v>
      </c>
      <c r="K219" s="75">
        <f t="shared" si="698"/>
        <v>48740</v>
      </c>
      <c r="L219" s="75">
        <f t="shared" si="698"/>
        <v>49104</v>
      </c>
      <c r="M219" s="75">
        <f t="shared" si="698"/>
        <v>49468</v>
      </c>
      <c r="N219" s="75">
        <f t="shared" si="698"/>
        <v>49832</v>
      </c>
      <c r="O219" s="75">
        <f t="shared" si="698"/>
        <v>50203</v>
      </c>
      <c r="P219" s="75">
        <f t="shared" si="698"/>
        <v>50567</v>
      </c>
      <c r="Q219" s="75">
        <f t="shared" si="698"/>
        <v>50931</v>
      </c>
      <c r="R219" s="75">
        <f t="shared" si="698"/>
        <v>51295</v>
      </c>
      <c r="S219" s="75">
        <f t="shared" si="698"/>
        <v>51659</v>
      </c>
      <c r="T219" s="75">
        <f t="shared" ref="T219:AC219" si="699">T207+25</f>
        <v>52030</v>
      </c>
      <c r="U219" s="75">
        <f t="shared" si="699"/>
        <v>52394</v>
      </c>
      <c r="V219" s="75">
        <f t="shared" si="699"/>
        <v>52758</v>
      </c>
      <c r="W219" s="75">
        <f t="shared" si="699"/>
        <v>53122</v>
      </c>
      <c r="X219" s="75">
        <f t="shared" si="699"/>
        <v>53486</v>
      </c>
      <c r="Y219" s="75">
        <f t="shared" si="699"/>
        <v>53850</v>
      </c>
      <c r="Z219" s="75">
        <f t="shared" si="699"/>
        <v>54221</v>
      </c>
      <c r="AA219" s="75">
        <f t="shared" si="699"/>
        <v>54585</v>
      </c>
      <c r="AB219" s="75">
        <f t="shared" si="699"/>
        <v>54949</v>
      </c>
      <c r="AC219" s="75">
        <f t="shared" si="699"/>
        <v>55313</v>
      </c>
    </row>
    <row r="220" spans="1:31" x14ac:dyDescent="0.25">
      <c r="A220" s="48" t="s">
        <v>31</v>
      </c>
      <c r="B220" s="41">
        <f>B219+4</f>
        <v>45454</v>
      </c>
      <c r="C220" s="41">
        <f t="shared" ref="C220" si="700">C219+4</f>
        <v>45825</v>
      </c>
      <c r="D220" s="41">
        <f t="shared" ref="D220" si="701">D219+4</f>
        <v>46189</v>
      </c>
      <c r="E220" s="41">
        <f t="shared" ref="E220" si="702">E219+4</f>
        <v>46553</v>
      </c>
      <c r="F220" s="41">
        <f t="shared" ref="F220" si="703">F219+4</f>
        <v>46917</v>
      </c>
      <c r="G220" s="41">
        <f t="shared" ref="G220" si="704">G219+4</f>
        <v>47281</v>
      </c>
      <c r="H220" s="41">
        <f t="shared" ref="H220" si="705">H219+4</f>
        <v>47645</v>
      </c>
      <c r="I220" s="41">
        <f t="shared" ref="I220" si="706">I219+4</f>
        <v>48016</v>
      </c>
      <c r="J220" s="41">
        <f t="shared" ref="J220" si="707">J219+4</f>
        <v>48380</v>
      </c>
      <c r="K220" s="41">
        <f t="shared" ref="K220" si="708">K219+4</f>
        <v>48744</v>
      </c>
      <c r="L220" s="41">
        <f t="shared" ref="L220" si="709">L219+4</f>
        <v>49108</v>
      </c>
      <c r="M220" s="41">
        <f t="shared" ref="M220" si="710">M219+4</f>
        <v>49472</v>
      </c>
      <c r="N220" s="41">
        <f t="shared" ref="N220" si="711">N219+4</f>
        <v>49836</v>
      </c>
      <c r="O220" s="41">
        <f t="shared" ref="O220" si="712">O219+4</f>
        <v>50207</v>
      </c>
      <c r="P220" s="41">
        <f t="shared" ref="P220" si="713">P219+4</f>
        <v>50571</v>
      </c>
      <c r="Q220" s="41">
        <f t="shared" ref="Q220" si="714">Q219+4</f>
        <v>50935</v>
      </c>
      <c r="R220" s="41">
        <f t="shared" ref="R220" si="715">R219+4</f>
        <v>51299</v>
      </c>
      <c r="S220" s="41">
        <f t="shared" ref="S220" si="716">S219+4</f>
        <v>51663</v>
      </c>
      <c r="T220" s="41">
        <f t="shared" ref="T220" si="717">T219+4</f>
        <v>52034</v>
      </c>
      <c r="U220" s="41">
        <f t="shared" ref="U220" si="718">U219+4</f>
        <v>52398</v>
      </c>
      <c r="V220" s="41">
        <f t="shared" ref="V220" si="719">V219+4</f>
        <v>52762</v>
      </c>
      <c r="W220" s="41">
        <f t="shared" ref="W220" si="720">W219+4</f>
        <v>53126</v>
      </c>
      <c r="X220" s="41">
        <f t="shared" ref="X220" si="721">X219+4</f>
        <v>53490</v>
      </c>
      <c r="Y220" s="41">
        <f t="shared" ref="Y220" si="722">Y219+4</f>
        <v>53854</v>
      </c>
      <c r="Z220" s="41">
        <f t="shared" ref="Z220" si="723">Z219+4</f>
        <v>54225</v>
      </c>
      <c r="AA220" s="41">
        <f t="shared" ref="AA220" si="724">AA219+4</f>
        <v>54589</v>
      </c>
      <c r="AB220" s="41">
        <f t="shared" ref="AB220" si="725">AB219+4</f>
        <v>54953</v>
      </c>
      <c r="AC220" s="41">
        <f t="shared" ref="AC220" si="726">AC219+4</f>
        <v>55317</v>
      </c>
    </row>
    <row r="221" spans="1:31" x14ac:dyDescent="0.25">
      <c r="A221" s="92"/>
      <c r="B221" s="82"/>
      <c r="C221" s="82"/>
      <c r="D221" s="82"/>
      <c r="E221" s="82"/>
      <c r="F221" s="82"/>
      <c r="G221" s="82"/>
      <c r="H221" s="82"/>
      <c r="I221" s="82"/>
    </row>
    <row r="222" spans="1:31" ht="15.75" thickBot="1" x14ac:dyDescent="0.3">
      <c r="A222" s="61" t="s">
        <v>124</v>
      </c>
      <c r="B222" s="62">
        <v>2024</v>
      </c>
      <c r="C222" s="63">
        <f>B222+1</f>
        <v>2025</v>
      </c>
      <c r="D222" s="63">
        <f t="shared" ref="D222:J222" si="727">C222+1</f>
        <v>2026</v>
      </c>
      <c r="E222" s="63">
        <f t="shared" si="727"/>
        <v>2027</v>
      </c>
      <c r="F222" s="63">
        <f t="shared" si="727"/>
        <v>2028</v>
      </c>
      <c r="G222" s="63">
        <f t="shared" si="727"/>
        <v>2029</v>
      </c>
      <c r="H222" s="63">
        <f t="shared" si="727"/>
        <v>2030</v>
      </c>
      <c r="I222" s="63">
        <f t="shared" si="727"/>
        <v>2031</v>
      </c>
      <c r="J222" s="63">
        <f t="shared" si="727"/>
        <v>2032</v>
      </c>
      <c r="K222" s="63">
        <f t="shared" ref="K222" si="728">J222+1</f>
        <v>2033</v>
      </c>
      <c r="L222" s="63">
        <f t="shared" ref="L222" si="729">K222+1</f>
        <v>2034</v>
      </c>
      <c r="M222" s="63">
        <f t="shared" ref="M222" si="730">L222+1</f>
        <v>2035</v>
      </c>
      <c r="N222" s="63">
        <f t="shared" ref="N222" si="731">M222+1</f>
        <v>2036</v>
      </c>
      <c r="O222" s="63">
        <f t="shared" ref="O222" si="732">N222+1</f>
        <v>2037</v>
      </c>
      <c r="P222" s="63">
        <f t="shared" ref="P222" si="733">O222+1</f>
        <v>2038</v>
      </c>
      <c r="Q222" s="63">
        <f t="shared" ref="Q222" si="734">P222+1</f>
        <v>2039</v>
      </c>
      <c r="R222" s="63">
        <f t="shared" ref="R222" si="735">Q222+1</f>
        <v>2040</v>
      </c>
      <c r="S222" s="63">
        <f t="shared" ref="S222" si="736">R222+1</f>
        <v>2041</v>
      </c>
      <c r="T222" s="63">
        <f t="shared" ref="T222" si="737">S222+1</f>
        <v>2042</v>
      </c>
      <c r="U222" s="63">
        <f t="shared" ref="U222" si="738">T222+1</f>
        <v>2043</v>
      </c>
      <c r="V222" s="63">
        <f t="shared" ref="V222" si="739">U222+1</f>
        <v>2044</v>
      </c>
      <c r="W222" s="63">
        <f t="shared" ref="W222" si="740">V222+1</f>
        <v>2045</v>
      </c>
      <c r="X222" s="63">
        <f t="shared" ref="X222" si="741">W222+1</f>
        <v>2046</v>
      </c>
      <c r="Y222" s="63">
        <f t="shared" ref="Y222" si="742">X222+1</f>
        <v>2047</v>
      </c>
      <c r="Z222" s="63">
        <f t="shared" ref="Z222" si="743">Y222+1</f>
        <v>2048</v>
      </c>
      <c r="AA222" s="63">
        <f t="shared" ref="AA222" si="744">Z222+1</f>
        <v>2049</v>
      </c>
      <c r="AB222" s="63">
        <f t="shared" ref="AB222" si="745">AA222+1</f>
        <v>2050</v>
      </c>
      <c r="AC222" s="63">
        <f t="shared" ref="AC222" si="746">AB222+1</f>
        <v>2051</v>
      </c>
    </row>
    <row r="223" spans="1:31" x14ac:dyDescent="0.25">
      <c r="A223" s="140" t="s">
        <v>180</v>
      </c>
      <c r="B223" s="139">
        <f>B224-1</f>
        <v>45452</v>
      </c>
      <c r="C223" s="139">
        <f t="shared" ref="C223" si="747">C224-1</f>
        <v>45823</v>
      </c>
      <c r="D223" s="139">
        <f t="shared" ref="D223" si="748">D224-1</f>
        <v>46187</v>
      </c>
      <c r="E223" s="139">
        <f t="shared" ref="E223" si="749">E224-1</f>
        <v>46551</v>
      </c>
      <c r="F223" s="139">
        <f t="shared" ref="F223" si="750">F224-1</f>
        <v>46915</v>
      </c>
      <c r="G223" s="139">
        <f t="shared" ref="G223" si="751">G224-1</f>
        <v>47279</v>
      </c>
      <c r="H223" s="139">
        <f t="shared" ref="H223" si="752">H224-1</f>
        <v>47643</v>
      </c>
      <c r="I223" s="139">
        <f t="shared" ref="I223" si="753">I224-1</f>
        <v>48014</v>
      </c>
      <c r="J223" s="139">
        <f t="shared" ref="J223" si="754">J224-1</f>
        <v>48378</v>
      </c>
      <c r="K223" s="139">
        <f t="shared" ref="K223" si="755">K224-1</f>
        <v>48742</v>
      </c>
      <c r="L223" s="139">
        <f t="shared" ref="L223" si="756">L224-1</f>
        <v>49106</v>
      </c>
      <c r="M223" s="139">
        <f t="shared" ref="M223" si="757">M224-1</f>
        <v>49470</v>
      </c>
      <c r="N223" s="139">
        <f t="shared" ref="N223" si="758">N224-1</f>
        <v>49834</v>
      </c>
      <c r="O223" s="139">
        <f t="shared" ref="O223" si="759">O224-1</f>
        <v>50205</v>
      </c>
      <c r="P223" s="139">
        <f t="shared" ref="P223" si="760">P224-1</f>
        <v>50569</v>
      </c>
      <c r="Q223" s="139">
        <f t="shared" ref="Q223" si="761">Q224-1</f>
        <v>50933</v>
      </c>
      <c r="R223" s="139">
        <f t="shared" ref="R223" si="762">R224-1</f>
        <v>51297</v>
      </c>
      <c r="S223" s="139">
        <f t="shared" ref="S223" si="763">S224-1</f>
        <v>51661</v>
      </c>
      <c r="T223" s="139">
        <f t="shared" ref="T223" si="764">T224-1</f>
        <v>52032</v>
      </c>
      <c r="U223" s="139">
        <f t="shared" ref="U223" si="765">U224-1</f>
        <v>52396</v>
      </c>
      <c r="V223" s="139">
        <f t="shared" ref="V223" si="766">V224-1</f>
        <v>52760</v>
      </c>
      <c r="W223" s="139">
        <f t="shared" ref="W223" si="767">W224-1</f>
        <v>53124</v>
      </c>
      <c r="X223" s="139">
        <f t="shared" ref="X223" si="768">X224-1</f>
        <v>53488</v>
      </c>
      <c r="Y223" s="139">
        <f t="shared" ref="Y223" si="769">Y224-1</f>
        <v>53852</v>
      </c>
      <c r="Z223" s="139">
        <f t="shared" ref="Z223" si="770">Z224-1</f>
        <v>54223</v>
      </c>
      <c r="AA223" s="139">
        <f t="shared" ref="AA223" si="771">AA224-1</f>
        <v>54587</v>
      </c>
      <c r="AB223" s="139">
        <f t="shared" ref="AB223" si="772">AB224-1</f>
        <v>54951</v>
      </c>
      <c r="AC223" s="139">
        <f t="shared" ref="AC223" si="773">AC224-1</f>
        <v>55315</v>
      </c>
    </row>
    <row r="224" spans="1:31" x14ac:dyDescent="0.25">
      <c r="A224" s="73" t="s">
        <v>114</v>
      </c>
      <c r="B224" s="74">
        <f t="shared" ref="B224:AC224" si="774">B207+28</f>
        <v>45453</v>
      </c>
      <c r="C224" s="75">
        <f t="shared" si="774"/>
        <v>45824</v>
      </c>
      <c r="D224" s="75">
        <f t="shared" si="774"/>
        <v>46188</v>
      </c>
      <c r="E224" s="75">
        <f t="shared" si="774"/>
        <v>46552</v>
      </c>
      <c r="F224" s="75">
        <f t="shared" si="774"/>
        <v>46916</v>
      </c>
      <c r="G224" s="75">
        <f t="shared" si="774"/>
        <v>47280</v>
      </c>
      <c r="H224" s="75">
        <f t="shared" si="774"/>
        <v>47644</v>
      </c>
      <c r="I224" s="75">
        <f t="shared" si="774"/>
        <v>48015</v>
      </c>
      <c r="J224" s="75">
        <f t="shared" si="774"/>
        <v>48379</v>
      </c>
      <c r="K224" s="75">
        <f t="shared" si="774"/>
        <v>48743</v>
      </c>
      <c r="L224" s="75">
        <f t="shared" si="774"/>
        <v>49107</v>
      </c>
      <c r="M224" s="75">
        <f t="shared" si="774"/>
        <v>49471</v>
      </c>
      <c r="N224" s="75">
        <f t="shared" si="774"/>
        <v>49835</v>
      </c>
      <c r="O224" s="75">
        <f t="shared" si="774"/>
        <v>50206</v>
      </c>
      <c r="P224" s="75">
        <f t="shared" si="774"/>
        <v>50570</v>
      </c>
      <c r="Q224" s="75">
        <f t="shared" si="774"/>
        <v>50934</v>
      </c>
      <c r="R224" s="75">
        <f t="shared" si="774"/>
        <v>51298</v>
      </c>
      <c r="S224" s="75">
        <f t="shared" si="774"/>
        <v>51662</v>
      </c>
      <c r="T224" s="75">
        <f t="shared" si="774"/>
        <v>52033</v>
      </c>
      <c r="U224" s="75">
        <f t="shared" si="774"/>
        <v>52397</v>
      </c>
      <c r="V224" s="75">
        <f t="shared" si="774"/>
        <v>52761</v>
      </c>
      <c r="W224" s="75">
        <f t="shared" si="774"/>
        <v>53125</v>
      </c>
      <c r="X224" s="75">
        <f t="shared" si="774"/>
        <v>53489</v>
      </c>
      <c r="Y224" s="75">
        <f t="shared" si="774"/>
        <v>53853</v>
      </c>
      <c r="Z224" s="75">
        <f t="shared" si="774"/>
        <v>54224</v>
      </c>
      <c r="AA224" s="75">
        <f t="shared" si="774"/>
        <v>54588</v>
      </c>
      <c r="AB224" s="75">
        <f t="shared" si="774"/>
        <v>54952</v>
      </c>
      <c r="AC224" s="75">
        <f t="shared" si="774"/>
        <v>55316</v>
      </c>
    </row>
    <row r="225" spans="1:31" x14ac:dyDescent="0.25">
      <c r="A225" s="141" t="s">
        <v>188</v>
      </c>
      <c r="B225" s="74">
        <f>B224-3</f>
        <v>45450</v>
      </c>
      <c r="C225" s="74">
        <f t="shared" ref="C225:AC225" si="775">C224-3</f>
        <v>45821</v>
      </c>
      <c r="D225" s="74">
        <f t="shared" si="775"/>
        <v>46185</v>
      </c>
      <c r="E225" s="74">
        <f t="shared" si="775"/>
        <v>46549</v>
      </c>
      <c r="F225" s="74">
        <f t="shared" si="775"/>
        <v>46913</v>
      </c>
      <c r="G225" s="74">
        <f t="shared" si="775"/>
        <v>47277</v>
      </c>
      <c r="H225" s="74">
        <f t="shared" si="775"/>
        <v>47641</v>
      </c>
      <c r="I225" s="74">
        <f t="shared" si="775"/>
        <v>48012</v>
      </c>
      <c r="J225" s="74">
        <f t="shared" si="775"/>
        <v>48376</v>
      </c>
      <c r="K225" s="74">
        <f t="shared" si="775"/>
        <v>48740</v>
      </c>
      <c r="L225" s="74">
        <f t="shared" si="775"/>
        <v>49104</v>
      </c>
      <c r="M225" s="74">
        <f t="shared" si="775"/>
        <v>49468</v>
      </c>
      <c r="N225" s="74">
        <f t="shared" si="775"/>
        <v>49832</v>
      </c>
      <c r="O225" s="74">
        <f t="shared" si="775"/>
        <v>50203</v>
      </c>
      <c r="P225" s="74">
        <f t="shared" si="775"/>
        <v>50567</v>
      </c>
      <c r="Q225" s="74">
        <f t="shared" si="775"/>
        <v>50931</v>
      </c>
      <c r="R225" s="74">
        <f t="shared" si="775"/>
        <v>51295</v>
      </c>
      <c r="S225" s="74">
        <f t="shared" si="775"/>
        <v>51659</v>
      </c>
      <c r="T225" s="74">
        <f t="shared" si="775"/>
        <v>52030</v>
      </c>
      <c r="U225" s="74">
        <f t="shared" si="775"/>
        <v>52394</v>
      </c>
      <c r="V225" s="74">
        <f t="shared" si="775"/>
        <v>52758</v>
      </c>
      <c r="W225" s="74">
        <f t="shared" si="775"/>
        <v>53122</v>
      </c>
      <c r="X225" s="74">
        <f t="shared" si="775"/>
        <v>53486</v>
      </c>
      <c r="Y225" s="74">
        <f t="shared" si="775"/>
        <v>53850</v>
      </c>
      <c r="Z225" s="74">
        <f t="shared" si="775"/>
        <v>54221</v>
      </c>
      <c r="AA225" s="74">
        <f t="shared" si="775"/>
        <v>54585</v>
      </c>
      <c r="AB225" s="74">
        <f t="shared" si="775"/>
        <v>54949</v>
      </c>
      <c r="AC225" s="74">
        <f t="shared" si="775"/>
        <v>55313</v>
      </c>
    </row>
    <row r="226" spans="1:31" x14ac:dyDescent="0.25">
      <c r="A226" s="76" t="s">
        <v>7</v>
      </c>
      <c r="B226" s="77">
        <f t="shared" ref="B226:I226" si="776">B224+6</f>
        <v>45459</v>
      </c>
      <c r="C226" s="78">
        <f t="shared" si="776"/>
        <v>45830</v>
      </c>
      <c r="D226" s="78">
        <f t="shared" si="776"/>
        <v>46194</v>
      </c>
      <c r="E226" s="78">
        <f t="shared" si="776"/>
        <v>46558</v>
      </c>
      <c r="F226" s="78">
        <f t="shared" si="776"/>
        <v>46922</v>
      </c>
      <c r="G226" s="78">
        <f t="shared" si="776"/>
        <v>47286</v>
      </c>
      <c r="H226" s="78">
        <f t="shared" si="776"/>
        <v>47650</v>
      </c>
      <c r="I226" s="78">
        <f t="shared" si="776"/>
        <v>48021</v>
      </c>
      <c r="J226" s="78">
        <f t="shared" ref="J226:S226" si="777">J224+6</f>
        <v>48385</v>
      </c>
      <c r="K226" s="78">
        <f t="shared" si="777"/>
        <v>48749</v>
      </c>
      <c r="L226" s="78">
        <f t="shared" si="777"/>
        <v>49113</v>
      </c>
      <c r="M226" s="78">
        <f t="shared" si="777"/>
        <v>49477</v>
      </c>
      <c r="N226" s="78">
        <f t="shared" si="777"/>
        <v>49841</v>
      </c>
      <c r="O226" s="78">
        <f t="shared" si="777"/>
        <v>50212</v>
      </c>
      <c r="P226" s="78">
        <f t="shared" si="777"/>
        <v>50576</v>
      </c>
      <c r="Q226" s="78">
        <f t="shared" si="777"/>
        <v>50940</v>
      </c>
      <c r="R226" s="78">
        <f t="shared" si="777"/>
        <v>51304</v>
      </c>
      <c r="S226" s="78">
        <f t="shared" si="777"/>
        <v>51668</v>
      </c>
      <c r="T226" s="78">
        <f t="shared" ref="T226:AC226" si="778">T224+6</f>
        <v>52039</v>
      </c>
      <c r="U226" s="78">
        <f t="shared" si="778"/>
        <v>52403</v>
      </c>
      <c r="V226" s="78">
        <f t="shared" si="778"/>
        <v>52767</v>
      </c>
      <c r="W226" s="78">
        <f t="shared" si="778"/>
        <v>53131</v>
      </c>
      <c r="X226" s="78">
        <f t="shared" si="778"/>
        <v>53495</v>
      </c>
      <c r="Y226" s="78">
        <f t="shared" si="778"/>
        <v>53859</v>
      </c>
      <c r="Z226" s="78">
        <f t="shared" si="778"/>
        <v>54230</v>
      </c>
      <c r="AA226" s="78">
        <f t="shared" si="778"/>
        <v>54594</v>
      </c>
      <c r="AB226" s="78">
        <f t="shared" si="778"/>
        <v>54958</v>
      </c>
      <c r="AC226" s="78">
        <f t="shared" si="778"/>
        <v>55322</v>
      </c>
    </row>
    <row r="227" spans="1:31" s="100" customFormat="1" x14ac:dyDescent="0.25">
      <c r="A227" s="49" t="s">
        <v>199</v>
      </c>
      <c r="B227" s="42">
        <v>45439</v>
      </c>
      <c r="C227" s="37">
        <v>45803</v>
      </c>
      <c r="D227" s="37">
        <v>46167</v>
      </c>
      <c r="E227" s="37">
        <v>46538</v>
      </c>
      <c r="F227" s="72">
        <v>46902</v>
      </c>
      <c r="G227" s="72">
        <v>47266</v>
      </c>
      <c r="H227" s="72">
        <v>47630</v>
      </c>
      <c r="I227" s="72">
        <v>47994</v>
      </c>
      <c r="J227" s="38">
        <v>48365</v>
      </c>
      <c r="K227" s="38">
        <v>48729</v>
      </c>
      <c r="L227" s="38">
        <v>49093</v>
      </c>
      <c r="M227" s="38">
        <v>49457</v>
      </c>
      <c r="N227" s="38">
        <v>49821</v>
      </c>
      <c r="O227" s="38">
        <v>50185</v>
      </c>
      <c r="P227" s="38">
        <v>50556</v>
      </c>
      <c r="Q227" s="38">
        <v>50920</v>
      </c>
      <c r="R227" s="38">
        <v>51284</v>
      </c>
      <c r="S227" s="38">
        <v>51648</v>
      </c>
      <c r="T227" s="72">
        <v>52012</v>
      </c>
      <c r="U227" s="72">
        <v>52376</v>
      </c>
      <c r="V227" s="72">
        <v>52747</v>
      </c>
      <c r="W227" s="72">
        <v>53111</v>
      </c>
      <c r="X227" s="72">
        <v>53475</v>
      </c>
      <c r="Y227" s="72">
        <v>53839</v>
      </c>
      <c r="Z227" s="72">
        <v>54203</v>
      </c>
      <c r="AA227" s="72">
        <v>54574</v>
      </c>
      <c r="AB227" s="72">
        <v>54938</v>
      </c>
      <c r="AC227" s="72">
        <v>55302</v>
      </c>
      <c r="AD227" s="98"/>
    </row>
    <row r="228" spans="1:31" x14ac:dyDescent="0.25">
      <c r="A228" s="76" t="s">
        <v>181</v>
      </c>
      <c r="B228" s="77">
        <f t="shared" ref="B228:I228" si="779">B224+1</f>
        <v>45454</v>
      </c>
      <c r="C228" s="78">
        <f t="shared" si="779"/>
        <v>45825</v>
      </c>
      <c r="D228" s="78">
        <f t="shared" si="779"/>
        <v>46189</v>
      </c>
      <c r="E228" s="78">
        <f t="shared" si="779"/>
        <v>46553</v>
      </c>
      <c r="F228" s="78">
        <f t="shared" si="779"/>
        <v>46917</v>
      </c>
      <c r="G228" s="78">
        <f t="shared" si="779"/>
        <v>47281</v>
      </c>
      <c r="H228" s="78">
        <f t="shared" si="779"/>
        <v>47645</v>
      </c>
      <c r="I228" s="78">
        <f t="shared" si="779"/>
        <v>48016</v>
      </c>
      <c r="J228" s="78">
        <f t="shared" ref="J228:S228" si="780">J224+1</f>
        <v>48380</v>
      </c>
      <c r="K228" s="78">
        <f t="shared" si="780"/>
        <v>48744</v>
      </c>
      <c r="L228" s="78">
        <f t="shared" si="780"/>
        <v>49108</v>
      </c>
      <c r="M228" s="78">
        <f t="shared" si="780"/>
        <v>49472</v>
      </c>
      <c r="N228" s="78">
        <f t="shared" si="780"/>
        <v>49836</v>
      </c>
      <c r="O228" s="78">
        <f t="shared" si="780"/>
        <v>50207</v>
      </c>
      <c r="P228" s="78">
        <f t="shared" si="780"/>
        <v>50571</v>
      </c>
      <c r="Q228" s="78">
        <f t="shared" si="780"/>
        <v>50935</v>
      </c>
      <c r="R228" s="78">
        <f t="shared" si="780"/>
        <v>51299</v>
      </c>
      <c r="S228" s="78">
        <f t="shared" si="780"/>
        <v>51663</v>
      </c>
      <c r="T228" s="78">
        <f t="shared" ref="T228:AC228" si="781">T224+1</f>
        <v>52034</v>
      </c>
      <c r="U228" s="78">
        <f t="shared" si="781"/>
        <v>52398</v>
      </c>
      <c r="V228" s="78">
        <f t="shared" si="781"/>
        <v>52762</v>
      </c>
      <c r="W228" s="78">
        <f t="shared" si="781"/>
        <v>53126</v>
      </c>
      <c r="X228" s="78">
        <f t="shared" si="781"/>
        <v>53490</v>
      </c>
      <c r="Y228" s="78">
        <f t="shared" si="781"/>
        <v>53854</v>
      </c>
      <c r="Z228" s="78">
        <f t="shared" si="781"/>
        <v>54225</v>
      </c>
      <c r="AA228" s="78">
        <f t="shared" si="781"/>
        <v>54589</v>
      </c>
      <c r="AB228" s="78">
        <f t="shared" si="781"/>
        <v>54953</v>
      </c>
      <c r="AC228" s="78">
        <f t="shared" si="781"/>
        <v>55317</v>
      </c>
      <c r="AD228" s="100"/>
    </row>
    <row r="229" spans="1:31" s="33" customFormat="1" x14ac:dyDescent="0.25">
      <c r="A229" s="48" t="s">
        <v>13</v>
      </c>
      <c r="B229" s="77">
        <f t="shared" ref="B229:I229" si="782">B224+3</f>
        <v>45456</v>
      </c>
      <c r="C229" s="78">
        <f t="shared" si="782"/>
        <v>45827</v>
      </c>
      <c r="D229" s="78">
        <f t="shared" si="782"/>
        <v>46191</v>
      </c>
      <c r="E229" s="78">
        <f t="shared" si="782"/>
        <v>46555</v>
      </c>
      <c r="F229" s="78">
        <f t="shared" si="782"/>
        <v>46919</v>
      </c>
      <c r="G229" s="78">
        <f t="shared" si="782"/>
        <v>47283</v>
      </c>
      <c r="H229" s="78">
        <f t="shared" si="782"/>
        <v>47647</v>
      </c>
      <c r="I229" s="78">
        <f t="shared" si="782"/>
        <v>48018</v>
      </c>
      <c r="J229" s="78">
        <f t="shared" ref="J229:S229" si="783">J224+3</f>
        <v>48382</v>
      </c>
      <c r="K229" s="78">
        <f t="shared" si="783"/>
        <v>48746</v>
      </c>
      <c r="L229" s="78">
        <f t="shared" si="783"/>
        <v>49110</v>
      </c>
      <c r="M229" s="78">
        <f t="shared" si="783"/>
        <v>49474</v>
      </c>
      <c r="N229" s="78">
        <f t="shared" si="783"/>
        <v>49838</v>
      </c>
      <c r="O229" s="78">
        <f t="shared" si="783"/>
        <v>50209</v>
      </c>
      <c r="P229" s="78">
        <f t="shared" si="783"/>
        <v>50573</v>
      </c>
      <c r="Q229" s="78">
        <f t="shared" si="783"/>
        <v>50937</v>
      </c>
      <c r="R229" s="78">
        <f t="shared" si="783"/>
        <v>51301</v>
      </c>
      <c r="S229" s="78">
        <f t="shared" si="783"/>
        <v>51665</v>
      </c>
      <c r="T229" s="78">
        <f t="shared" ref="T229:AC229" si="784">T224+3</f>
        <v>52036</v>
      </c>
      <c r="U229" s="78">
        <f t="shared" si="784"/>
        <v>52400</v>
      </c>
      <c r="V229" s="78">
        <f t="shared" si="784"/>
        <v>52764</v>
      </c>
      <c r="W229" s="78">
        <f t="shared" si="784"/>
        <v>53128</v>
      </c>
      <c r="X229" s="78">
        <f t="shared" si="784"/>
        <v>53492</v>
      </c>
      <c r="Y229" s="78">
        <f t="shared" si="784"/>
        <v>53856</v>
      </c>
      <c r="Z229" s="78">
        <f t="shared" si="784"/>
        <v>54227</v>
      </c>
      <c r="AA229" s="78">
        <f t="shared" si="784"/>
        <v>54591</v>
      </c>
      <c r="AB229" s="78">
        <f t="shared" si="784"/>
        <v>54955</v>
      </c>
      <c r="AC229" s="78">
        <f t="shared" si="784"/>
        <v>55319</v>
      </c>
      <c r="AD229" s="98"/>
      <c r="AE229" s="130"/>
    </row>
    <row r="230" spans="1:31" x14ac:dyDescent="0.25">
      <c r="A230" s="127" t="s">
        <v>15</v>
      </c>
      <c r="B230" s="142">
        <f>B224+4</f>
        <v>45457</v>
      </c>
      <c r="C230" s="128">
        <f t="shared" ref="C230:AC230" si="785">C224+4</f>
        <v>45828</v>
      </c>
      <c r="D230" s="128">
        <f t="shared" si="785"/>
        <v>46192</v>
      </c>
      <c r="E230" s="128">
        <f t="shared" si="785"/>
        <v>46556</v>
      </c>
      <c r="F230" s="128">
        <f t="shared" si="785"/>
        <v>46920</v>
      </c>
      <c r="G230" s="128">
        <f t="shared" si="785"/>
        <v>47284</v>
      </c>
      <c r="H230" s="128">
        <f t="shared" si="785"/>
        <v>47648</v>
      </c>
      <c r="I230" s="128">
        <f t="shared" si="785"/>
        <v>48019</v>
      </c>
      <c r="J230" s="128">
        <f t="shared" si="785"/>
        <v>48383</v>
      </c>
      <c r="K230" s="128">
        <f t="shared" si="785"/>
        <v>48747</v>
      </c>
      <c r="L230" s="128">
        <f t="shared" si="785"/>
        <v>49111</v>
      </c>
      <c r="M230" s="128">
        <f t="shared" si="785"/>
        <v>49475</v>
      </c>
      <c r="N230" s="128">
        <f t="shared" si="785"/>
        <v>49839</v>
      </c>
      <c r="O230" s="128">
        <f t="shared" si="785"/>
        <v>50210</v>
      </c>
      <c r="P230" s="128">
        <f t="shared" si="785"/>
        <v>50574</v>
      </c>
      <c r="Q230" s="128">
        <f t="shared" si="785"/>
        <v>50938</v>
      </c>
      <c r="R230" s="128">
        <f t="shared" si="785"/>
        <v>51302</v>
      </c>
      <c r="S230" s="128">
        <f t="shared" si="785"/>
        <v>51666</v>
      </c>
      <c r="T230" s="128">
        <f t="shared" si="785"/>
        <v>52037</v>
      </c>
      <c r="U230" s="128">
        <f t="shared" si="785"/>
        <v>52401</v>
      </c>
      <c r="V230" s="128">
        <f t="shared" si="785"/>
        <v>52765</v>
      </c>
      <c r="W230" s="128">
        <f t="shared" si="785"/>
        <v>53129</v>
      </c>
      <c r="X230" s="128">
        <f t="shared" si="785"/>
        <v>53493</v>
      </c>
      <c r="Y230" s="128">
        <f t="shared" si="785"/>
        <v>53857</v>
      </c>
      <c r="Z230" s="128">
        <f t="shared" si="785"/>
        <v>54228</v>
      </c>
      <c r="AA230" s="128">
        <f t="shared" si="785"/>
        <v>54592</v>
      </c>
      <c r="AB230" s="128">
        <f t="shared" si="785"/>
        <v>54956</v>
      </c>
      <c r="AC230" s="131">
        <f t="shared" si="785"/>
        <v>55320</v>
      </c>
      <c r="AD230" s="129"/>
    </row>
    <row r="231" spans="1:31" x14ac:dyDescent="0.25">
      <c r="A231" s="49" t="s">
        <v>200</v>
      </c>
      <c r="B231" s="42">
        <v>45462</v>
      </c>
      <c r="C231" s="37">
        <v>45827</v>
      </c>
      <c r="D231" s="37">
        <v>46192</v>
      </c>
      <c r="E231" s="37">
        <v>46556</v>
      </c>
      <c r="F231" s="72">
        <v>46923</v>
      </c>
      <c r="G231" s="72">
        <v>47288</v>
      </c>
      <c r="H231" s="72">
        <v>47653</v>
      </c>
      <c r="I231" s="72">
        <v>48018</v>
      </c>
      <c r="J231" s="72">
        <v>48383</v>
      </c>
      <c r="K231" s="72">
        <v>48750</v>
      </c>
      <c r="L231" s="72">
        <v>49114</v>
      </c>
      <c r="M231" s="72">
        <v>49479</v>
      </c>
      <c r="N231" s="72">
        <v>49845</v>
      </c>
      <c r="O231" s="72">
        <v>50210</v>
      </c>
      <c r="P231" s="72">
        <v>50574</v>
      </c>
      <c r="Q231" s="72">
        <v>50941</v>
      </c>
      <c r="R231" s="72">
        <v>51306</v>
      </c>
      <c r="S231" s="72">
        <v>51671</v>
      </c>
      <c r="T231" s="72">
        <v>52036</v>
      </c>
      <c r="U231" s="72">
        <v>52401</v>
      </c>
      <c r="V231" s="72">
        <v>52768</v>
      </c>
      <c r="W231" s="72">
        <v>53132</v>
      </c>
      <c r="X231" s="72">
        <v>53497</v>
      </c>
      <c r="Y231" s="72">
        <v>53862</v>
      </c>
      <c r="Z231" s="72">
        <v>54228</v>
      </c>
      <c r="AA231" s="72">
        <v>54592</v>
      </c>
      <c r="AB231" s="72">
        <v>54959</v>
      </c>
      <c r="AC231" s="72">
        <v>55323</v>
      </c>
    </row>
    <row r="232" spans="1:31" x14ac:dyDescent="0.25">
      <c r="A232" s="76" t="s">
        <v>9</v>
      </c>
      <c r="B232" s="77">
        <f t="shared" ref="B232:AC232" si="786">B224+13</f>
        <v>45466</v>
      </c>
      <c r="C232" s="78">
        <f t="shared" si="786"/>
        <v>45837</v>
      </c>
      <c r="D232" s="78">
        <f t="shared" si="786"/>
        <v>46201</v>
      </c>
      <c r="E232" s="78">
        <f t="shared" si="786"/>
        <v>46565</v>
      </c>
      <c r="F232" s="78">
        <f t="shared" si="786"/>
        <v>46929</v>
      </c>
      <c r="G232" s="78">
        <f t="shared" si="786"/>
        <v>47293</v>
      </c>
      <c r="H232" s="78">
        <f t="shared" si="786"/>
        <v>47657</v>
      </c>
      <c r="I232" s="78">
        <f t="shared" si="786"/>
        <v>48028</v>
      </c>
      <c r="J232" s="78">
        <f t="shared" si="786"/>
        <v>48392</v>
      </c>
      <c r="K232" s="78">
        <f t="shared" si="786"/>
        <v>48756</v>
      </c>
      <c r="L232" s="78">
        <f t="shared" si="786"/>
        <v>49120</v>
      </c>
      <c r="M232" s="78">
        <f t="shared" si="786"/>
        <v>49484</v>
      </c>
      <c r="N232" s="78">
        <f t="shared" si="786"/>
        <v>49848</v>
      </c>
      <c r="O232" s="78">
        <f t="shared" si="786"/>
        <v>50219</v>
      </c>
      <c r="P232" s="78">
        <f t="shared" si="786"/>
        <v>50583</v>
      </c>
      <c r="Q232" s="78">
        <f t="shared" si="786"/>
        <v>50947</v>
      </c>
      <c r="R232" s="78">
        <f t="shared" si="786"/>
        <v>51311</v>
      </c>
      <c r="S232" s="78">
        <f t="shared" si="786"/>
        <v>51675</v>
      </c>
      <c r="T232" s="78">
        <f t="shared" si="786"/>
        <v>52046</v>
      </c>
      <c r="U232" s="78">
        <f t="shared" si="786"/>
        <v>52410</v>
      </c>
      <c r="V232" s="78">
        <f t="shared" si="786"/>
        <v>52774</v>
      </c>
      <c r="W232" s="78">
        <f t="shared" si="786"/>
        <v>53138</v>
      </c>
      <c r="X232" s="78">
        <f t="shared" si="786"/>
        <v>53502</v>
      </c>
      <c r="Y232" s="78">
        <f t="shared" si="786"/>
        <v>53866</v>
      </c>
      <c r="Z232" s="78">
        <f t="shared" si="786"/>
        <v>54237</v>
      </c>
      <c r="AA232" s="78">
        <f t="shared" si="786"/>
        <v>54601</v>
      </c>
      <c r="AB232" s="78">
        <f t="shared" si="786"/>
        <v>54965</v>
      </c>
      <c r="AC232" s="78">
        <f t="shared" si="786"/>
        <v>55329</v>
      </c>
    </row>
    <row r="233" spans="1:31" x14ac:dyDescent="0.25">
      <c r="A233" s="49" t="s">
        <v>201</v>
      </c>
      <c r="B233" s="42">
        <v>45477</v>
      </c>
      <c r="C233" s="37">
        <v>45842</v>
      </c>
      <c r="D233" s="37">
        <v>46206</v>
      </c>
      <c r="E233" s="37">
        <v>46573</v>
      </c>
      <c r="F233" s="38">
        <v>46938</v>
      </c>
      <c r="G233" s="38">
        <v>47303</v>
      </c>
      <c r="H233" s="38">
        <v>47668</v>
      </c>
      <c r="I233" s="38">
        <v>48033</v>
      </c>
      <c r="J233" s="38">
        <v>48400</v>
      </c>
      <c r="K233" s="38">
        <v>48764</v>
      </c>
      <c r="L233" s="38">
        <v>49129</v>
      </c>
      <c r="M233" s="38">
        <v>49494</v>
      </c>
      <c r="N233" s="38">
        <v>49860</v>
      </c>
      <c r="O233" s="38">
        <v>50224</v>
      </c>
      <c r="P233" s="38">
        <v>50591</v>
      </c>
      <c r="Q233" s="38">
        <v>50955</v>
      </c>
      <c r="R233" s="38">
        <v>51321</v>
      </c>
      <c r="S233" s="38">
        <v>51686</v>
      </c>
      <c r="T233" s="72">
        <v>52051</v>
      </c>
      <c r="U233" s="72">
        <v>52415</v>
      </c>
      <c r="V233" s="72">
        <v>52782</v>
      </c>
      <c r="W233" s="72">
        <v>53147</v>
      </c>
      <c r="X233" s="72">
        <v>53512</v>
      </c>
      <c r="Y233" s="72">
        <v>53877</v>
      </c>
      <c r="Z233" s="72">
        <v>54242</v>
      </c>
      <c r="AA233" s="72">
        <v>54609</v>
      </c>
      <c r="AB233" s="72">
        <v>54973</v>
      </c>
      <c r="AC233" s="72">
        <v>55338</v>
      </c>
    </row>
    <row r="234" spans="1:31" x14ac:dyDescent="0.25">
      <c r="A234" s="50" t="s">
        <v>105</v>
      </c>
      <c r="B234" s="46">
        <f>B224+7</f>
        <v>45460</v>
      </c>
      <c r="C234" s="46">
        <f t="shared" ref="C234:AC234" si="787">C224+7</f>
        <v>45831</v>
      </c>
      <c r="D234" s="46">
        <f t="shared" si="787"/>
        <v>46195</v>
      </c>
      <c r="E234" s="46">
        <f t="shared" si="787"/>
        <v>46559</v>
      </c>
      <c r="F234" s="46">
        <f t="shared" si="787"/>
        <v>46923</v>
      </c>
      <c r="G234" s="46">
        <f t="shared" si="787"/>
        <v>47287</v>
      </c>
      <c r="H234" s="46">
        <f t="shared" si="787"/>
        <v>47651</v>
      </c>
      <c r="I234" s="46">
        <f t="shared" si="787"/>
        <v>48022</v>
      </c>
      <c r="J234" s="46">
        <f t="shared" si="787"/>
        <v>48386</v>
      </c>
      <c r="K234" s="46">
        <f t="shared" si="787"/>
        <v>48750</v>
      </c>
      <c r="L234" s="46">
        <f t="shared" si="787"/>
        <v>49114</v>
      </c>
      <c r="M234" s="46">
        <f t="shared" si="787"/>
        <v>49478</v>
      </c>
      <c r="N234" s="46">
        <f t="shared" si="787"/>
        <v>49842</v>
      </c>
      <c r="O234" s="46">
        <f t="shared" si="787"/>
        <v>50213</v>
      </c>
      <c r="P234" s="46">
        <f t="shared" si="787"/>
        <v>50577</v>
      </c>
      <c r="Q234" s="46">
        <f t="shared" si="787"/>
        <v>50941</v>
      </c>
      <c r="R234" s="46">
        <f t="shared" si="787"/>
        <v>51305</v>
      </c>
      <c r="S234" s="46">
        <f t="shared" si="787"/>
        <v>51669</v>
      </c>
      <c r="T234" s="46">
        <f t="shared" si="787"/>
        <v>52040</v>
      </c>
      <c r="U234" s="46">
        <f t="shared" si="787"/>
        <v>52404</v>
      </c>
      <c r="V234" s="46">
        <f t="shared" si="787"/>
        <v>52768</v>
      </c>
      <c r="W234" s="46">
        <f t="shared" si="787"/>
        <v>53132</v>
      </c>
      <c r="X234" s="46">
        <f t="shared" si="787"/>
        <v>53496</v>
      </c>
      <c r="Y234" s="46">
        <f t="shared" si="787"/>
        <v>53860</v>
      </c>
      <c r="Z234" s="46">
        <f t="shared" si="787"/>
        <v>54231</v>
      </c>
      <c r="AA234" s="46">
        <f t="shared" si="787"/>
        <v>54595</v>
      </c>
      <c r="AB234" s="46">
        <f t="shared" si="787"/>
        <v>54959</v>
      </c>
      <c r="AC234" s="102">
        <f t="shared" si="787"/>
        <v>55323</v>
      </c>
    </row>
    <row r="235" spans="1:31" x14ac:dyDescent="0.25">
      <c r="A235" s="50" t="s">
        <v>17</v>
      </c>
      <c r="B235" s="46">
        <f>B238-7</f>
        <v>45471</v>
      </c>
      <c r="C235" s="46">
        <f t="shared" ref="C235:AC235" si="788">C238-7</f>
        <v>45842</v>
      </c>
      <c r="D235" s="46">
        <f t="shared" si="788"/>
        <v>46206</v>
      </c>
      <c r="E235" s="46">
        <f t="shared" si="788"/>
        <v>46570</v>
      </c>
      <c r="F235" s="46">
        <f t="shared" si="788"/>
        <v>46934</v>
      </c>
      <c r="G235" s="46">
        <f t="shared" si="788"/>
        <v>47298</v>
      </c>
      <c r="H235" s="46">
        <f t="shared" si="788"/>
        <v>47662</v>
      </c>
      <c r="I235" s="46">
        <f t="shared" si="788"/>
        <v>48033</v>
      </c>
      <c r="J235" s="46">
        <f t="shared" si="788"/>
        <v>48397</v>
      </c>
      <c r="K235" s="46">
        <f t="shared" si="788"/>
        <v>48761</v>
      </c>
      <c r="L235" s="46">
        <f t="shared" si="788"/>
        <v>49125</v>
      </c>
      <c r="M235" s="46">
        <f t="shared" si="788"/>
        <v>49489</v>
      </c>
      <c r="N235" s="46">
        <f t="shared" si="788"/>
        <v>49852</v>
      </c>
      <c r="O235" s="46">
        <f t="shared" si="788"/>
        <v>50224</v>
      </c>
      <c r="P235" s="46">
        <f t="shared" si="788"/>
        <v>50588</v>
      </c>
      <c r="Q235" s="46">
        <f t="shared" si="788"/>
        <v>50952</v>
      </c>
      <c r="R235" s="46">
        <f t="shared" si="788"/>
        <v>51316</v>
      </c>
      <c r="S235" s="46">
        <f t="shared" si="788"/>
        <v>51680</v>
      </c>
      <c r="T235" s="46">
        <f t="shared" si="788"/>
        <v>52051</v>
      </c>
      <c r="U235" s="46">
        <f t="shared" si="788"/>
        <v>52415</v>
      </c>
      <c r="V235" s="46">
        <f t="shared" si="788"/>
        <v>52779</v>
      </c>
      <c r="W235" s="46">
        <f t="shared" si="788"/>
        <v>53143</v>
      </c>
      <c r="X235" s="46">
        <f t="shared" si="788"/>
        <v>53507</v>
      </c>
      <c r="Y235" s="46">
        <f t="shared" si="788"/>
        <v>53871</v>
      </c>
      <c r="Z235" s="46">
        <f t="shared" si="788"/>
        <v>54242</v>
      </c>
      <c r="AA235" s="46">
        <f t="shared" si="788"/>
        <v>54606</v>
      </c>
      <c r="AB235" s="46">
        <f t="shared" si="788"/>
        <v>54970</v>
      </c>
      <c r="AC235" s="46">
        <f t="shared" si="788"/>
        <v>55334</v>
      </c>
    </row>
    <row r="236" spans="1:31" x14ac:dyDescent="0.25">
      <c r="A236" s="48" t="s">
        <v>206</v>
      </c>
      <c r="B236" s="46">
        <f>B238-2</f>
        <v>45476</v>
      </c>
      <c r="C236" s="46">
        <f t="shared" ref="C236:I236" si="789">C238-2</f>
        <v>45847</v>
      </c>
      <c r="D236" s="46">
        <f t="shared" si="789"/>
        <v>46211</v>
      </c>
      <c r="E236" s="46">
        <f t="shared" si="789"/>
        <v>46575</v>
      </c>
      <c r="F236" s="46">
        <f t="shared" si="789"/>
        <v>46939</v>
      </c>
      <c r="G236" s="46">
        <f t="shared" si="789"/>
        <v>47303</v>
      </c>
      <c r="H236" s="46">
        <f t="shared" si="789"/>
        <v>47667</v>
      </c>
      <c r="I236" s="46">
        <f t="shared" si="789"/>
        <v>48038</v>
      </c>
      <c r="J236" s="46">
        <f t="shared" ref="J236:S236" si="790">J238-2</f>
        <v>48402</v>
      </c>
      <c r="K236" s="46">
        <f t="shared" si="790"/>
        <v>48766</v>
      </c>
      <c r="L236" s="46">
        <f t="shared" si="790"/>
        <v>49130</v>
      </c>
      <c r="M236" s="46">
        <f t="shared" si="790"/>
        <v>49494</v>
      </c>
      <c r="N236" s="46">
        <f t="shared" si="790"/>
        <v>49857</v>
      </c>
      <c r="O236" s="46">
        <f t="shared" si="790"/>
        <v>50229</v>
      </c>
      <c r="P236" s="46">
        <f t="shared" si="790"/>
        <v>50593</v>
      </c>
      <c r="Q236" s="46">
        <f t="shared" si="790"/>
        <v>50957</v>
      </c>
      <c r="R236" s="46">
        <f t="shared" si="790"/>
        <v>51321</v>
      </c>
      <c r="S236" s="46">
        <f t="shared" si="790"/>
        <v>51685</v>
      </c>
      <c r="T236" s="46">
        <f t="shared" ref="T236:AC236" si="791">T238-2</f>
        <v>52056</v>
      </c>
      <c r="U236" s="46">
        <f t="shared" si="791"/>
        <v>52420</v>
      </c>
      <c r="V236" s="46">
        <f t="shared" si="791"/>
        <v>52784</v>
      </c>
      <c r="W236" s="46">
        <f t="shared" si="791"/>
        <v>53148</v>
      </c>
      <c r="X236" s="46">
        <f t="shared" si="791"/>
        <v>53512</v>
      </c>
      <c r="Y236" s="46">
        <f t="shared" si="791"/>
        <v>53876</v>
      </c>
      <c r="Z236" s="46">
        <f t="shared" si="791"/>
        <v>54247</v>
      </c>
      <c r="AA236" s="46">
        <f t="shared" si="791"/>
        <v>54611</v>
      </c>
      <c r="AB236" s="46">
        <f t="shared" si="791"/>
        <v>54975</v>
      </c>
      <c r="AC236" s="102">
        <f t="shared" si="791"/>
        <v>55339</v>
      </c>
    </row>
    <row r="237" spans="1:31" x14ac:dyDescent="0.25">
      <c r="A237" s="48" t="s">
        <v>157</v>
      </c>
      <c r="B237" s="46">
        <f>B238-1</f>
        <v>45477</v>
      </c>
      <c r="C237" s="46">
        <f t="shared" ref="C237:I237" si="792">C238-1</f>
        <v>45848</v>
      </c>
      <c r="D237" s="46">
        <f t="shared" si="792"/>
        <v>46212</v>
      </c>
      <c r="E237" s="46">
        <f t="shared" si="792"/>
        <v>46576</v>
      </c>
      <c r="F237" s="46">
        <f t="shared" si="792"/>
        <v>46940</v>
      </c>
      <c r="G237" s="46">
        <f t="shared" si="792"/>
        <v>47304</v>
      </c>
      <c r="H237" s="46">
        <f t="shared" si="792"/>
        <v>47668</v>
      </c>
      <c r="I237" s="46">
        <f t="shared" si="792"/>
        <v>48039</v>
      </c>
      <c r="J237" s="46">
        <f t="shared" ref="J237" si="793">J238-1</f>
        <v>48403</v>
      </c>
      <c r="K237" s="46">
        <f t="shared" ref="K237" si="794">K238-1</f>
        <v>48767</v>
      </c>
      <c r="L237" s="46">
        <f t="shared" ref="L237" si="795">L238-1</f>
        <v>49131</v>
      </c>
      <c r="M237" s="46">
        <f t="shared" ref="M237" si="796">M238-1</f>
        <v>49495</v>
      </c>
      <c r="N237" s="46">
        <f t="shared" ref="N237" si="797">N238-1</f>
        <v>49858</v>
      </c>
      <c r="O237" s="46">
        <f t="shared" ref="O237" si="798">O238-1</f>
        <v>50230</v>
      </c>
      <c r="P237" s="46">
        <f t="shared" ref="P237" si="799">P238-1</f>
        <v>50594</v>
      </c>
      <c r="Q237" s="46">
        <f t="shared" ref="Q237" si="800">Q238-1</f>
        <v>50958</v>
      </c>
      <c r="R237" s="46">
        <f t="shared" ref="R237" si="801">R238-1</f>
        <v>51322</v>
      </c>
      <c r="S237" s="46">
        <f t="shared" ref="S237:AC237" si="802">S238-1</f>
        <v>51686</v>
      </c>
      <c r="T237" s="46">
        <f t="shared" si="802"/>
        <v>52057</v>
      </c>
      <c r="U237" s="46">
        <f t="shared" si="802"/>
        <v>52421</v>
      </c>
      <c r="V237" s="46">
        <f t="shared" si="802"/>
        <v>52785</v>
      </c>
      <c r="W237" s="46">
        <f t="shared" si="802"/>
        <v>53149</v>
      </c>
      <c r="X237" s="46">
        <f t="shared" si="802"/>
        <v>53513</v>
      </c>
      <c r="Y237" s="46">
        <f t="shared" si="802"/>
        <v>53877</v>
      </c>
      <c r="Z237" s="46">
        <f t="shared" si="802"/>
        <v>54248</v>
      </c>
      <c r="AA237" s="46">
        <f t="shared" si="802"/>
        <v>54612</v>
      </c>
      <c r="AB237" s="46">
        <f t="shared" si="802"/>
        <v>54976</v>
      </c>
      <c r="AC237" s="102">
        <f t="shared" si="802"/>
        <v>55340</v>
      </c>
    </row>
    <row r="238" spans="1:31" x14ac:dyDescent="0.25">
      <c r="A238" s="76" t="s">
        <v>123</v>
      </c>
      <c r="B238" s="77">
        <f t="shared" ref="B238:I238" si="803">B224+25</f>
        <v>45478</v>
      </c>
      <c r="C238" s="78">
        <f t="shared" si="803"/>
        <v>45849</v>
      </c>
      <c r="D238" s="78">
        <f t="shared" si="803"/>
        <v>46213</v>
      </c>
      <c r="E238" s="78">
        <f t="shared" si="803"/>
        <v>46577</v>
      </c>
      <c r="F238" s="78">
        <f t="shared" si="803"/>
        <v>46941</v>
      </c>
      <c r="G238" s="78">
        <f t="shared" si="803"/>
        <v>47305</v>
      </c>
      <c r="H238" s="78">
        <f t="shared" si="803"/>
        <v>47669</v>
      </c>
      <c r="I238" s="78">
        <f t="shared" si="803"/>
        <v>48040</v>
      </c>
      <c r="J238" s="78">
        <f t="shared" ref="J238:S238" si="804">J224+25</f>
        <v>48404</v>
      </c>
      <c r="K238" s="78">
        <f t="shared" si="804"/>
        <v>48768</v>
      </c>
      <c r="L238" s="78">
        <f t="shared" si="804"/>
        <v>49132</v>
      </c>
      <c r="M238" s="78">
        <f t="shared" si="804"/>
        <v>49496</v>
      </c>
      <c r="N238" s="83">
        <f>N224+24</f>
        <v>49859</v>
      </c>
      <c r="O238" s="78">
        <f t="shared" si="804"/>
        <v>50231</v>
      </c>
      <c r="P238" s="78">
        <f t="shared" si="804"/>
        <v>50595</v>
      </c>
      <c r="Q238" s="78">
        <f t="shared" si="804"/>
        <v>50959</v>
      </c>
      <c r="R238" s="78">
        <f t="shared" si="804"/>
        <v>51323</v>
      </c>
      <c r="S238" s="78">
        <f t="shared" si="804"/>
        <v>51687</v>
      </c>
      <c r="T238" s="78">
        <f t="shared" ref="T238:AC238" si="805">T224+25</f>
        <v>52058</v>
      </c>
      <c r="U238" s="78">
        <f t="shared" si="805"/>
        <v>52422</v>
      </c>
      <c r="V238" s="78">
        <f t="shared" si="805"/>
        <v>52786</v>
      </c>
      <c r="W238" s="78">
        <f t="shared" si="805"/>
        <v>53150</v>
      </c>
      <c r="X238" s="78">
        <f t="shared" si="805"/>
        <v>53514</v>
      </c>
      <c r="Y238" s="78">
        <f t="shared" si="805"/>
        <v>53878</v>
      </c>
      <c r="Z238" s="78">
        <f t="shared" si="805"/>
        <v>54249</v>
      </c>
      <c r="AA238" s="78">
        <f t="shared" si="805"/>
        <v>54613</v>
      </c>
      <c r="AB238" s="78">
        <f t="shared" si="805"/>
        <v>54977</v>
      </c>
      <c r="AC238" s="78">
        <f t="shared" si="805"/>
        <v>55341</v>
      </c>
    </row>
    <row r="239" spans="1:31" x14ac:dyDescent="0.25">
      <c r="A239" s="48" t="s">
        <v>31</v>
      </c>
      <c r="B239" s="41">
        <f>B238+4</f>
        <v>45482</v>
      </c>
      <c r="C239" s="41">
        <f t="shared" ref="C239" si="806">C238+4</f>
        <v>45853</v>
      </c>
      <c r="D239" s="41">
        <f t="shared" ref="D239" si="807">D238+4</f>
        <v>46217</v>
      </c>
      <c r="E239" s="41">
        <f t="shared" ref="E239" si="808">E238+4</f>
        <v>46581</v>
      </c>
      <c r="F239" s="41">
        <f t="shared" ref="F239" si="809">F238+4</f>
        <v>46945</v>
      </c>
      <c r="G239" s="41">
        <f t="shared" ref="G239" si="810">G238+4</f>
        <v>47309</v>
      </c>
      <c r="H239" s="41">
        <f t="shared" ref="H239" si="811">H238+4</f>
        <v>47673</v>
      </c>
      <c r="I239" s="41">
        <f t="shared" ref="I239" si="812">I238+4</f>
        <v>48044</v>
      </c>
      <c r="J239" s="41">
        <f t="shared" ref="J239" si="813">J238+4</f>
        <v>48408</v>
      </c>
      <c r="K239" s="41">
        <f t="shared" ref="K239" si="814">K238+4</f>
        <v>48772</v>
      </c>
      <c r="L239" s="41">
        <f t="shared" ref="L239" si="815">L238+4</f>
        <v>49136</v>
      </c>
      <c r="M239" s="41">
        <f t="shared" ref="M239" si="816">M238+4</f>
        <v>49500</v>
      </c>
      <c r="N239" s="41">
        <f t="shared" ref="N239" si="817">N238+4</f>
        <v>49863</v>
      </c>
      <c r="O239" s="41">
        <f t="shared" ref="O239" si="818">O238+4</f>
        <v>50235</v>
      </c>
      <c r="P239" s="41">
        <f t="shared" ref="P239" si="819">P238+4</f>
        <v>50599</v>
      </c>
      <c r="Q239" s="41">
        <f t="shared" ref="Q239" si="820">Q238+4</f>
        <v>50963</v>
      </c>
      <c r="R239" s="41">
        <f t="shared" ref="R239" si="821">R238+4</f>
        <v>51327</v>
      </c>
      <c r="S239" s="41">
        <f t="shared" ref="S239" si="822">S238+4</f>
        <v>51691</v>
      </c>
      <c r="T239" s="41">
        <f t="shared" ref="T239" si="823">T238+4</f>
        <v>52062</v>
      </c>
      <c r="U239" s="41">
        <f t="shared" ref="U239" si="824">U238+4</f>
        <v>52426</v>
      </c>
      <c r="V239" s="41">
        <f t="shared" ref="V239" si="825">V238+4</f>
        <v>52790</v>
      </c>
      <c r="W239" s="41">
        <f t="shared" ref="W239" si="826">W238+4</f>
        <v>53154</v>
      </c>
      <c r="X239" s="41">
        <f t="shared" ref="X239" si="827">X238+4</f>
        <v>53518</v>
      </c>
      <c r="Y239" s="41">
        <f t="shared" ref="Y239" si="828">Y238+4</f>
        <v>53882</v>
      </c>
      <c r="Z239" s="41">
        <f t="shared" ref="Z239" si="829">Z238+4</f>
        <v>54253</v>
      </c>
      <c r="AA239" s="41">
        <f t="shared" ref="AA239" si="830">AA238+4</f>
        <v>54617</v>
      </c>
      <c r="AB239" s="41">
        <f t="shared" ref="AB239" si="831">AB238+4</f>
        <v>54981</v>
      </c>
      <c r="AC239" s="41">
        <f t="shared" ref="AC239" si="832">AC238+4</f>
        <v>55345</v>
      </c>
    </row>
    <row r="240" spans="1:31" x14ac:dyDescent="0.25">
      <c r="A240" s="92"/>
      <c r="B240" s="82"/>
      <c r="C240" s="82"/>
      <c r="D240" s="82"/>
      <c r="E240" s="82"/>
      <c r="F240" s="82"/>
      <c r="G240" s="82"/>
      <c r="H240" s="82"/>
      <c r="I240" s="82"/>
    </row>
    <row r="241" spans="1:31" s="100" customFormat="1" ht="15.75" customHeight="1" thickBot="1" x14ac:dyDescent="0.3">
      <c r="A241" s="61" t="s">
        <v>125</v>
      </c>
      <c r="B241" s="62">
        <v>2024</v>
      </c>
      <c r="C241" s="63">
        <f>B241+1</f>
        <v>2025</v>
      </c>
      <c r="D241" s="63">
        <f t="shared" ref="D241:J241" si="833">C241+1</f>
        <v>2026</v>
      </c>
      <c r="E241" s="63">
        <f t="shared" si="833"/>
        <v>2027</v>
      </c>
      <c r="F241" s="63">
        <f t="shared" si="833"/>
        <v>2028</v>
      </c>
      <c r="G241" s="63">
        <f t="shared" si="833"/>
        <v>2029</v>
      </c>
      <c r="H241" s="63">
        <f t="shared" si="833"/>
        <v>2030</v>
      </c>
      <c r="I241" s="63">
        <f t="shared" si="833"/>
        <v>2031</v>
      </c>
      <c r="J241" s="63">
        <f t="shared" si="833"/>
        <v>2032</v>
      </c>
      <c r="K241" s="63">
        <f t="shared" ref="K241" si="834">J241+1</f>
        <v>2033</v>
      </c>
      <c r="L241" s="63">
        <f t="shared" ref="L241" si="835">K241+1</f>
        <v>2034</v>
      </c>
      <c r="M241" s="63">
        <f t="shared" ref="M241" si="836">L241+1</f>
        <v>2035</v>
      </c>
      <c r="N241" s="63">
        <f t="shared" ref="N241" si="837">M241+1</f>
        <v>2036</v>
      </c>
      <c r="O241" s="63">
        <f t="shared" ref="O241" si="838">N241+1</f>
        <v>2037</v>
      </c>
      <c r="P241" s="63">
        <f t="shared" ref="P241" si="839">O241+1</f>
        <v>2038</v>
      </c>
      <c r="Q241" s="63">
        <f t="shared" ref="Q241" si="840">P241+1</f>
        <v>2039</v>
      </c>
      <c r="R241" s="63">
        <f t="shared" ref="R241" si="841">Q241+1</f>
        <v>2040</v>
      </c>
      <c r="S241" s="63">
        <f t="shared" ref="S241" si="842">R241+1</f>
        <v>2041</v>
      </c>
      <c r="T241" s="63">
        <f t="shared" ref="T241" si="843">S241+1</f>
        <v>2042</v>
      </c>
      <c r="U241" s="63">
        <f t="shared" ref="U241" si="844">T241+1</f>
        <v>2043</v>
      </c>
      <c r="V241" s="63">
        <f t="shared" ref="V241" si="845">U241+1</f>
        <v>2044</v>
      </c>
      <c r="W241" s="63">
        <f t="shared" ref="W241" si="846">V241+1</f>
        <v>2045</v>
      </c>
      <c r="X241" s="63">
        <f t="shared" ref="X241" si="847">W241+1</f>
        <v>2046</v>
      </c>
      <c r="Y241" s="63">
        <f t="shared" ref="Y241" si="848">X241+1</f>
        <v>2047</v>
      </c>
      <c r="Z241" s="63">
        <f t="shared" ref="Z241" si="849">Y241+1</f>
        <v>2048</v>
      </c>
      <c r="AA241" s="63">
        <f t="shared" ref="AA241" si="850">Z241+1</f>
        <v>2049</v>
      </c>
      <c r="AB241" s="63">
        <f t="shared" ref="AB241" si="851">AA241+1</f>
        <v>2050</v>
      </c>
      <c r="AC241" s="63">
        <f t="shared" ref="AC241" si="852">AB241+1</f>
        <v>2051</v>
      </c>
      <c r="AD241" s="98"/>
    </row>
    <row r="242" spans="1:31" x14ac:dyDescent="0.25">
      <c r="A242" s="140" t="s">
        <v>180</v>
      </c>
      <c r="B242" s="139">
        <f>B243-1</f>
        <v>45480</v>
      </c>
      <c r="C242" s="139">
        <f t="shared" ref="C242" si="853">C243-1</f>
        <v>45851</v>
      </c>
      <c r="D242" s="139">
        <f t="shared" ref="D242" si="854">D243-1</f>
        <v>46215</v>
      </c>
      <c r="E242" s="139">
        <f t="shared" ref="E242" si="855">E243-1</f>
        <v>46579</v>
      </c>
      <c r="F242" s="139">
        <f t="shared" ref="F242" si="856">F243-1</f>
        <v>46943</v>
      </c>
      <c r="G242" s="139">
        <f t="shared" ref="G242" si="857">G243-1</f>
        <v>47307</v>
      </c>
      <c r="H242" s="139">
        <f t="shared" ref="H242" si="858">H243-1</f>
        <v>47671</v>
      </c>
      <c r="I242" s="139">
        <f t="shared" ref="I242" si="859">I243-1</f>
        <v>48042</v>
      </c>
      <c r="J242" s="139">
        <f t="shared" ref="J242" si="860">J243-1</f>
        <v>48406</v>
      </c>
      <c r="K242" s="139">
        <f t="shared" ref="K242" si="861">K243-1</f>
        <v>48770</v>
      </c>
      <c r="L242" s="139">
        <f t="shared" ref="L242" si="862">L243-1</f>
        <v>49134</v>
      </c>
      <c r="M242" s="139">
        <f t="shared" ref="M242" si="863">M243-1</f>
        <v>49498</v>
      </c>
      <c r="N242" s="139">
        <f t="shared" ref="N242" si="864">N243-1</f>
        <v>49862</v>
      </c>
      <c r="O242" s="139">
        <f t="shared" ref="O242" si="865">O243-1</f>
        <v>50233</v>
      </c>
      <c r="P242" s="139">
        <f t="shared" ref="P242" si="866">P243-1</f>
        <v>50597</v>
      </c>
      <c r="Q242" s="139">
        <f t="shared" ref="Q242" si="867">Q243-1</f>
        <v>50961</v>
      </c>
      <c r="R242" s="139">
        <f t="shared" ref="R242" si="868">R243-1</f>
        <v>51325</v>
      </c>
      <c r="S242" s="139">
        <f t="shared" ref="S242" si="869">S243-1</f>
        <v>51689</v>
      </c>
      <c r="T242" s="139">
        <f t="shared" ref="T242" si="870">T243-1</f>
        <v>52060</v>
      </c>
      <c r="U242" s="139">
        <f t="shared" ref="U242" si="871">U243-1</f>
        <v>52424</v>
      </c>
      <c r="V242" s="139">
        <f t="shared" ref="V242" si="872">V243-1</f>
        <v>52788</v>
      </c>
      <c r="W242" s="139">
        <f t="shared" ref="W242" si="873">W243-1</f>
        <v>53152</v>
      </c>
      <c r="X242" s="139">
        <f t="shared" ref="X242" si="874">X243-1</f>
        <v>53516</v>
      </c>
      <c r="Y242" s="139">
        <f t="shared" ref="Y242" si="875">Y243-1</f>
        <v>53880</v>
      </c>
      <c r="Z242" s="139">
        <f t="shared" ref="Z242" si="876">Z243-1</f>
        <v>54251</v>
      </c>
      <c r="AA242" s="139">
        <f t="shared" ref="AA242" si="877">AA243-1</f>
        <v>54615</v>
      </c>
      <c r="AB242" s="139">
        <f t="shared" ref="AB242" si="878">AB243-1</f>
        <v>54979</v>
      </c>
      <c r="AC242" s="139">
        <f t="shared" ref="AC242" si="879">AC243-1</f>
        <v>55343</v>
      </c>
    </row>
    <row r="243" spans="1:31" x14ac:dyDescent="0.25">
      <c r="A243" s="73" t="s">
        <v>114</v>
      </c>
      <c r="B243" s="74">
        <f t="shared" ref="B243:AC243" si="880">B224+28</f>
        <v>45481</v>
      </c>
      <c r="C243" s="75">
        <f t="shared" si="880"/>
        <v>45852</v>
      </c>
      <c r="D243" s="75">
        <f t="shared" si="880"/>
        <v>46216</v>
      </c>
      <c r="E243" s="75">
        <f t="shared" si="880"/>
        <v>46580</v>
      </c>
      <c r="F243" s="75">
        <f t="shared" si="880"/>
        <v>46944</v>
      </c>
      <c r="G243" s="75">
        <f t="shared" si="880"/>
        <v>47308</v>
      </c>
      <c r="H243" s="75">
        <f t="shared" si="880"/>
        <v>47672</v>
      </c>
      <c r="I243" s="75">
        <f t="shared" si="880"/>
        <v>48043</v>
      </c>
      <c r="J243" s="75">
        <f t="shared" si="880"/>
        <v>48407</v>
      </c>
      <c r="K243" s="75">
        <f t="shared" si="880"/>
        <v>48771</v>
      </c>
      <c r="L243" s="75">
        <f t="shared" si="880"/>
        <v>49135</v>
      </c>
      <c r="M243" s="75">
        <f t="shared" si="880"/>
        <v>49499</v>
      </c>
      <c r="N243" s="75">
        <f t="shared" si="880"/>
        <v>49863</v>
      </c>
      <c r="O243" s="75">
        <f t="shared" si="880"/>
        <v>50234</v>
      </c>
      <c r="P243" s="75">
        <f t="shared" si="880"/>
        <v>50598</v>
      </c>
      <c r="Q243" s="75">
        <f t="shared" si="880"/>
        <v>50962</v>
      </c>
      <c r="R243" s="75">
        <f t="shared" si="880"/>
        <v>51326</v>
      </c>
      <c r="S243" s="75">
        <f t="shared" si="880"/>
        <v>51690</v>
      </c>
      <c r="T243" s="75">
        <f t="shared" si="880"/>
        <v>52061</v>
      </c>
      <c r="U243" s="75">
        <f t="shared" si="880"/>
        <v>52425</v>
      </c>
      <c r="V243" s="75">
        <f t="shared" si="880"/>
        <v>52789</v>
      </c>
      <c r="W243" s="75">
        <f t="shared" si="880"/>
        <v>53153</v>
      </c>
      <c r="X243" s="75">
        <f t="shared" si="880"/>
        <v>53517</v>
      </c>
      <c r="Y243" s="75">
        <f t="shared" si="880"/>
        <v>53881</v>
      </c>
      <c r="Z243" s="75">
        <f t="shared" si="880"/>
        <v>54252</v>
      </c>
      <c r="AA243" s="75">
        <f t="shared" si="880"/>
        <v>54616</v>
      </c>
      <c r="AB243" s="75">
        <f t="shared" si="880"/>
        <v>54980</v>
      </c>
      <c r="AC243" s="75">
        <f t="shared" si="880"/>
        <v>55344</v>
      </c>
      <c r="AD243" s="100"/>
    </row>
    <row r="244" spans="1:31" x14ac:dyDescent="0.25">
      <c r="A244" s="141" t="s">
        <v>188</v>
      </c>
      <c r="B244" s="74">
        <f>B243-3</f>
        <v>45478</v>
      </c>
      <c r="C244" s="74">
        <f t="shared" ref="C244:AC244" si="881">C243-3</f>
        <v>45849</v>
      </c>
      <c r="D244" s="74">
        <f t="shared" si="881"/>
        <v>46213</v>
      </c>
      <c r="E244" s="74">
        <f t="shared" si="881"/>
        <v>46577</v>
      </c>
      <c r="F244" s="74">
        <f t="shared" si="881"/>
        <v>46941</v>
      </c>
      <c r="G244" s="74">
        <f t="shared" si="881"/>
        <v>47305</v>
      </c>
      <c r="H244" s="74">
        <f t="shared" si="881"/>
        <v>47669</v>
      </c>
      <c r="I244" s="74">
        <f t="shared" si="881"/>
        <v>48040</v>
      </c>
      <c r="J244" s="74">
        <f t="shared" si="881"/>
        <v>48404</v>
      </c>
      <c r="K244" s="74">
        <f t="shared" si="881"/>
        <v>48768</v>
      </c>
      <c r="L244" s="74">
        <f t="shared" si="881"/>
        <v>49132</v>
      </c>
      <c r="M244" s="74">
        <f t="shared" si="881"/>
        <v>49496</v>
      </c>
      <c r="N244" s="74">
        <f t="shared" si="881"/>
        <v>49860</v>
      </c>
      <c r="O244" s="74">
        <f t="shared" si="881"/>
        <v>50231</v>
      </c>
      <c r="P244" s="74">
        <f t="shared" si="881"/>
        <v>50595</v>
      </c>
      <c r="Q244" s="74">
        <f t="shared" si="881"/>
        <v>50959</v>
      </c>
      <c r="R244" s="74">
        <f t="shared" si="881"/>
        <v>51323</v>
      </c>
      <c r="S244" s="74">
        <f t="shared" si="881"/>
        <v>51687</v>
      </c>
      <c r="T244" s="74">
        <f t="shared" si="881"/>
        <v>52058</v>
      </c>
      <c r="U244" s="74">
        <f t="shared" si="881"/>
        <v>52422</v>
      </c>
      <c r="V244" s="74">
        <f t="shared" si="881"/>
        <v>52786</v>
      </c>
      <c r="W244" s="74">
        <f t="shared" si="881"/>
        <v>53150</v>
      </c>
      <c r="X244" s="74">
        <f t="shared" si="881"/>
        <v>53514</v>
      </c>
      <c r="Y244" s="74">
        <f t="shared" si="881"/>
        <v>53878</v>
      </c>
      <c r="Z244" s="74">
        <f t="shared" si="881"/>
        <v>54249</v>
      </c>
      <c r="AA244" s="74">
        <f t="shared" si="881"/>
        <v>54613</v>
      </c>
      <c r="AB244" s="74">
        <f t="shared" si="881"/>
        <v>54977</v>
      </c>
      <c r="AC244" s="74">
        <f t="shared" si="881"/>
        <v>55341</v>
      </c>
    </row>
    <row r="245" spans="1:31" x14ac:dyDescent="0.25">
      <c r="A245" s="76" t="s">
        <v>7</v>
      </c>
      <c r="B245" s="77">
        <f t="shared" ref="B245:I245" si="882">B243+6</f>
        <v>45487</v>
      </c>
      <c r="C245" s="78">
        <f t="shared" si="882"/>
        <v>45858</v>
      </c>
      <c r="D245" s="78">
        <f t="shared" si="882"/>
        <v>46222</v>
      </c>
      <c r="E245" s="78">
        <f t="shared" si="882"/>
        <v>46586</v>
      </c>
      <c r="F245" s="78">
        <f t="shared" si="882"/>
        <v>46950</v>
      </c>
      <c r="G245" s="78">
        <f t="shared" si="882"/>
        <v>47314</v>
      </c>
      <c r="H245" s="78">
        <f t="shared" si="882"/>
        <v>47678</v>
      </c>
      <c r="I245" s="78">
        <f t="shared" si="882"/>
        <v>48049</v>
      </c>
      <c r="J245" s="78">
        <f t="shared" ref="J245:S245" si="883">J243+6</f>
        <v>48413</v>
      </c>
      <c r="K245" s="78">
        <f t="shared" si="883"/>
        <v>48777</v>
      </c>
      <c r="L245" s="78">
        <f t="shared" si="883"/>
        <v>49141</v>
      </c>
      <c r="M245" s="78">
        <f t="shared" si="883"/>
        <v>49505</v>
      </c>
      <c r="N245" s="78">
        <f t="shared" si="883"/>
        <v>49869</v>
      </c>
      <c r="O245" s="78">
        <f t="shared" si="883"/>
        <v>50240</v>
      </c>
      <c r="P245" s="78">
        <f t="shared" si="883"/>
        <v>50604</v>
      </c>
      <c r="Q245" s="78">
        <f t="shared" si="883"/>
        <v>50968</v>
      </c>
      <c r="R245" s="78">
        <f t="shared" si="883"/>
        <v>51332</v>
      </c>
      <c r="S245" s="78">
        <f t="shared" si="883"/>
        <v>51696</v>
      </c>
      <c r="T245" s="78">
        <f t="shared" ref="T245:AC245" si="884">T243+6</f>
        <v>52067</v>
      </c>
      <c r="U245" s="78">
        <f t="shared" si="884"/>
        <v>52431</v>
      </c>
      <c r="V245" s="78">
        <f t="shared" si="884"/>
        <v>52795</v>
      </c>
      <c r="W245" s="78">
        <f t="shared" si="884"/>
        <v>53159</v>
      </c>
      <c r="X245" s="78">
        <f t="shared" si="884"/>
        <v>53523</v>
      </c>
      <c r="Y245" s="78">
        <f t="shared" si="884"/>
        <v>53887</v>
      </c>
      <c r="Z245" s="78">
        <f t="shared" si="884"/>
        <v>54258</v>
      </c>
      <c r="AA245" s="78">
        <f t="shared" si="884"/>
        <v>54622</v>
      </c>
      <c r="AB245" s="78">
        <f t="shared" si="884"/>
        <v>54986</v>
      </c>
      <c r="AC245" s="78">
        <f t="shared" si="884"/>
        <v>55350</v>
      </c>
    </row>
    <row r="246" spans="1:31" x14ac:dyDescent="0.25">
      <c r="A246" s="76" t="s">
        <v>181</v>
      </c>
      <c r="B246" s="77">
        <f t="shared" ref="B246:I246" si="885">B243+1</f>
        <v>45482</v>
      </c>
      <c r="C246" s="78">
        <f t="shared" si="885"/>
        <v>45853</v>
      </c>
      <c r="D246" s="78">
        <f t="shared" si="885"/>
        <v>46217</v>
      </c>
      <c r="E246" s="78">
        <f t="shared" si="885"/>
        <v>46581</v>
      </c>
      <c r="F246" s="78">
        <f t="shared" si="885"/>
        <v>46945</v>
      </c>
      <c r="G246" s="78">
        <f t="shared" si="885"/>
        <v>47309</v>
      </c>
      <c r="H246" s="78">
        <f t="shared" si="885"/>
        <v>47673</v>
      </c>
      <c r="I246" s="78">
        <f t="shared" si="885"/>
        <v>48044</v>
      </c>
      <c r="J246" s="78">
        <f t="shared" ref="J246:S246" si="886">J243+1</f>
        <v>48408</v>
      </c>
      <c r="K246" s="78">
        <f t="shared" si="886"/>
        <v>48772</v>
      </c>
      <c r="L246" s="78">
        <f t="shared" si="886"/>
        <v>49136</v>
      </c>
      <c r="M246" s="78">
        <f t="shared" si="886"/>
        <v>49500</v>
      </c>
      <c r="N246" s="78">
        <f t="shared" si="886"/>
        <v>49864</v>
      </c>
      <c r="O246" s="78">
        <f t="shared" si="886"/>
        <v>50235</v>
      </c>
      <c r="P246" s="78">
        <f t="shared" si="886"/>
        <v>50599</v>
      </c>
      <c r="Q246" s="78">
        <f t="shared" si="886"/>
        <v>50963</v>
      </c>
      <c r="R246" s="78">
        <f t="shared" si="886"/>
        <v>51327</v>
      </c>
      <c r="S246" s="78">
        <f t="shared" si="886"/>
        <v>51691</v>
      </c>
      <c r="T246" s="78">
        <f t="shared" ref="T246:AC246" si="887">T243+1</f>
        <v>52062</v>
      </c>
      <c r="U246" s="78">
        <f t="shared" si="887"/>
        <v>52426</v>
      </c>
      <c r="V246" s="78">
        <f t="shared" si="887"/>
        <v>52790</v>
      </c>
      <c r="W246" s="78">
        <f t="shared" si="887"/>
        <v>53154</v>
      </c>
      <c r="X246" s="78">
        <f t="shared" si="887"/>
        <v>53518</v>
      </c>
      <c r="Y246" s="78">
        <f t="shared" si="887"/>
        <v>53882</v>
      </c>
      <c r="Z246" s="78">
        <f t="shared" si="887"/>
        <v>54253</v>
      </c>
      <c r="AA246" s="78">
        <f t="shared" si="887"/>
        <v>54617</v>
      </c>
      <c r="AB246" s="78">
        <f t="shared" si="887"/>
        <v>54981</v>
      </c>
      <c r="AC246" s="78">
        <f t="shared" si="887"/>
        <v>55345</v>
      </c>
    </row>
    <row r="247" spans="1:31" s="33" customFormat="1" x14ac:dyDescent="0.25">
      <c r="A247" s="48" t="s">
        <v>13</v>
      </c>
      <c r="B247" s="77">
        <f t="shared" ref="B247:I247" si="888">B243+3</f>
        <v>45484</v>
      </c>
      <c r="C247" s="78">
        <f t="shared" si="888"/>
        <v>45855</v>
      </c>
      <c r="D247" s="78">
        <f t="shared" si="888"/>
        <v>46219</v>
      </c>
      <c r="E247" s="78">
        <f t="shared" si="888"/>
        <v>46583</v>
      </c>
      <c r="F247" s="78">
        <f t="shared" si="888"/>
        <v>46947</v>
      </c>
      <c r="G247" s="78">
        <f t="shared" si="888"/>
        <v>47311</v>
      </c>
      <c r="H247" s="78">
        <f t="shared" si="888"/>
        <v>47675</v>
      </c>
      <c r="I247" s="78">
        <f t="shared" si="888"/>
        <v>48046</v>
      </c>
      <c r="J247" s="78">
        <f t="shared" ref="J247:S247" si="889">J243+3</f>
        <v>48410</v>
      </c>
      <c r="K247" s="78">
        <f t="shared" si="889"/>
        <v>48774</v>
      </c>
      <c r="L247" s="78">
        <f t="shared" si="889"/>
        <v>49138</v>
      </c>
      <c r="M247" s="78">
        <f t="shared" si="889"/>
        <v>49502</v>
      </c>
      <c r="N247" s="78">
        <f t="shared" si="889"/>
        <v>49866</v>
      </c>
      <c r="O247" s="78">
        <f t="shared" si="889"/>
        <v>50237</v>
      </c>
      <c r="P247" s="78">
        <f t="shared" si="889"/>
        <v>50601</v>
      </c>
      <c r="Q247" s="78">
        <f t="shared" si="889"/>
        <v>50965</v>
      </c>
      <c r="R247" s="78">
        <f t="shared" si="889"/>
        <v>51329</v>
      </c>
      <c r="S247" s="78">
        <f t="shared" si="889"/>
        <v>51693</v>
      </c>
      <c r="T247" s="78">
        <f t="shared" ref="T247:AC247" si="890">T243+3</f>
        <v>52064</v>
      </c>
      <c r="U247" s="78">
        <f t="shared" si="890"/>
        <v>52428</v>
      </c>
      <c r="V247" s="78">
        <f t="shared" si="890"/>
        <v>52792</v>
      </c>
      <c r="W247" s="78">
        <f t="shared" si="890"/>
        <v>53156</v>
      </c>
      <c r="X247" s="78">
        <f t="shared" si="890"/>
        <v>53520</v>
      </c>
      <c r="Y247" s="78">
        <f t="shared" si="890"/>
        <v>53884</v>
      </c>
      <c r="Z247" s="78">
        <f t="shared" si="890"/>
        <v>54255</v>
      </c>
      <c r="AA247" s="78">
        <f t="shared" si="890"/>
        <v>54619</v>
      </c>
      <c r="AB247" s="78">
        <f t="shared" si="890"/>
        <v>54983</v>
      </c>
      <c r="AC247" s="78">
        <f t="shared" si="890"/>
        <v>55347</v>
      </c>
      <c r="AD247" s="98"/>
      <c r="AE247" s="130"/>
    </row>
    <row r="248" spans="1:31" x14ac:dyDescent="0.25">
      <c r="A248" s="50" t="s">
        <v>15</v>
      </c>
      <c r="B248" s="142">
        <f>B243+4</f>
        <v>45485</v>
      </c>
      <c r="C248" s="128">
        <f t="shared" ref="C248:AC248" si="891">C243+4</f>
        <v>45856</v>
      </c>
      <c r="D248" s="128">
        <f t="shared" si="891"/>
        <v>46220</v>
      </c>
      <c r="E248" s="128">
        <f t="shared" si="891"/>
        <v>46584</v>
      </c>
      <c r="F248" s="128">
        <f t="shared" si="891"/>
        <v>46948</v>
      </c>
      <c r="G248" s="128">
        <f t="shared" si="891"/>
        <v>47312</v>
      </c>
      <c r="H248" s="128">
        <f t="shared" si="891"/>
        <v>47676</v>
      </c>
      <c r="I248" s="128">
        <f t="shared" si="891"/>
        <v>48047</v>
      </c>
      <c r="J248" s="128">
        <f t="shared" si="891"/>
        <v>48411</v>
      </c>
      <c r="K248" s="128">
        <f t="shared" si="891"/>
        <v>48775</v>
      </c>
      <c r="L248" s="128">
        <f t="shared" si="891"/>
        <v>49139</v>
      </c>
      <c r="M248" s="128">
        <f t="shared" si="891"/>
        <v>49503</v>
      </c>
      <c r="N248" s="128">
        <f t="shared" si="891"/>
        <v>49867</v>
      </c>
      <c r="O248" s="128">
        <f t="shared" si="891"/>
        <v>50238</v>
      </c>
      <c r="P248" s="128">
        <f t="shared" si="891"/>
        <v>50602</v>
      </c>
      <c r="Q248" s="128">
        <f t="shared" si="891"/>
        <v>50966</v>
      </c>
      <c r="R248" s="128">
        <f t="shared" si="891"/>
        <v>51330</v>
      </c>
      <c r="S248" s="128">
        <f t="shared" si="891"/>
        <v>51694</v>
      </c>
      <c r="T248" s="128">
        <f t="shared" si="891"/>
        <v>52065</v>
      </c>
      <c r="U248" s="128">
        <f t="shared" si="891"/>
        <v>52429</v>
      </c>
      <c r="V248" s="128">
        <f t="shared" si="891"/>
        <v>52793</v>
      </c>
      <c r="W248" s="128">
        <f t="shared" si="891"/>
        <v>53157</v>
      </c>
      <c r="X248" s="128">
        <f t="shared" si="891"/>
        <v>53521</v>
      </c>
      <c r="Y248" s="128">
        <f t="shared" si="891"/>
        <v>53885</v>
      </c>
      <c r="Z248" s="128">
        <f t="shared" si="891"/>
        <v>54256</v>
      </c>
      <c r="AA248" s="128">
        <f t="shared" si="891"/>
        <v>54620</v>
      </c>
      <c r="AB248" s="128">
        <f t="shared" si="891"/>
        <v>54984</v>
      </c>
      <c r="AC248" s="128">
        <f t="shared" si="891"/>
        <v>55348</v>
      </c>
      <c r="AD248" s="129"/>
    </row>
    <row r="249" spans="1:31" x14ac:dyDescent="0.25">
      <c r="A249" s="76" t="s">
        <v>9</v>
      </c>
      <c r="B249" s="77">
        <f t="shared" ref="B249:I249" si="892">B243+13</f>
        <v>45494</v>
      </c>
      <c r="C249" s="78">
        <f t="shared" si="892"/>
        <v>45865</v>
      </c>
      <c r="D249" s="78">
        <f t="shared" si="892"/>
        <v>46229</v>
      </c>
      <c r="E249" s="78">
        <f t="shared" si="892"/>
        <v>46593</v>
      </c>
      <c r="F249" s="78">
        <f t="shared" si="892"/>
        <v>46957</v>
      </c>
      <c r="G249" s="78">
        <f t="shared" si="892"/>
        <v>47321</v>
      </c>
      <c r="H249" s="78">
        <f t="shared" si="892"/>
        <v>47685</v>
      </c>
      <c r="I249" s="78">
        <f t="shared" si="892"/>
        <v>48056</v>
      </c>
      <c r="J249" s="78">
        <f t="shared" ref="J249:S249" si="893">J243+13</f>
        <v>48420</v>
      </c>
      <c r="K249" s="78">
        <f t="shared" si="893"/>
        <v>48784</v>
      </c>
      <c r="L249" s="78">
        <f t="shared" si="893"/>
        <v>49148</v>
      </c>
      <c r="M249" s="78">
        <f t="shared" si="893"/>
        <v>49512</v>
      </c>
      <c r="N249" s="78">
        <f t="shared" si="893"/>
        <v>49876</v>
      </c>
      <c r="O249" s="78">
        <f t="shared" si="893"/>
        <v>50247</v>
      </c>
      <c r="P249" s="78">
        <f t="shared" si="893"/>
        <v>50611</v>
      </c>
      <c r="Q249" s="78">
        <f t="shared" si="893"/>
        <v>50975</v>
      </c>
      <c r="R249" s="78">
        <f t="shared" si="893"/>
        <v>51339</v>
      </c>
      <c r="S249" s="78">
        <f t="shared" si="893"/>
        <v>51703</v>
      </c>
      <c r="T249" s="78">
        <f t="shared" ref="T249:AC249" si="894">T243+13</f>
        <v>52074</v>
      </c>
      <c r="U249" s="78">
        <f t="shared" si="894"/>
        <v>52438</v>
      </c>
      <c r="V249" s="78">
        <f t="shared" si="894"/>
        <v>52802</v>
      </c>
      <c r="W249" s="78">
        <f t="shared" si="894"/>
        <v>53166</v>
      </c>
      <c r="X249" s="78">
        <f t="shared" si="894"/>
        <v>53530</v>
      </c>
      <c r="Y249" s="78">
        <f t="shared" si="894"/>
        <v>53894</v>
      </c>
      <c r="Z249" s="78">
        <f t="shared" si="894"/>
        <v>54265</v>
      </c>
      <c r="AA249" s="78">
        <f t="shared" si="894"/>
        <v>54629</v>
      </c>
      <c r="AB249" s="78">
        <f t="shared" si="894"/>
        <v>54993</v>
      </c>
      <c r="AC249" s="78">
        <f t="shared" si="894"/>
        <v>55357</v>
      </c>
    </row>
    <row r="250" spans="1:31" x14ac:dyDescent="0.25">
      <c r="A250" s="76" t="s">
        <v>105</v>
      </c>
      <c r="B250" s="77">
        <f>B243+7</f>
        <v>45488</v>
      </c>
      <c r="C250" s="77">
        <f t="shared" ref="C250:AC250" si="895">C243+7</f>
        <v>45859</v>
      </c>
      <c r="D250" s="77">
        <f t="shared" si="895"/>
        <v>46223</v>
      </c>
      <c r="E250" s="77">
        <f t="shared" si="895"/>
        <v>46587</v>
      </c>
      <c r="F250" s="77">
        <f t="shared" si="895"/>
        <v>46951</v>
      </c>
      <c r="G250" s="77">
        <f t="shared" si="895"/>
        <v>47315</v>
      </c>
      <c r="H250" s="77">
        <f t="shared" si="895"/>
        <v>47679</v>
      </c>
      <c r="I250" s="77">
        <f t="shared" si="895"/>
        <v>48050</v>
      </c>
      <c r="J250" s="77">
        <f t="shared" si="895"/>
        <v>48414</v>
      </c>
      <c r="K250" s="77">
        <f t="shared" si="895"/>
        <v>48778</v>
      </c>
      <c r="L250" s="77">
        <f t="shared" si="895"/>
        <v>49142</v>
      </c>
      <c r="M250" s="77">
        <f t="shared" si="895"/>
        <v>49506</v>
      </c>
      <c r="N250" s="77">
        <f t="shared" si="895"/>
        <v>49870</v>
      </c>
      <c r="O250" s="77">
        <f t="shared" si="895"/>
        <v>50241</v>
      </c>
      <c r="P250" s="77">
        <f t="shared" si="895"/>
        <v>50605</v>
      </c>
      <c r="Q250" s="77">
        <f t="shared" si="895"/>
        <v>50969</v>
      </c>
      <c r="R250" s="77">
        <f t="shared" si="895"/>
        <v>51333</v>
      </c>
      <c r="S250" s="77">
        <f t="shared" si="895"/>
        <v>51697</v>
      </c>
      <c r="T250" s="77">
        <f t="shared" si="895"/>
        <v>52068</v>
      </c>
      <c r="U250" s="77">
        <f t="shared" si="895"/>
        <v>52432</v>
      </c>
      <c r="V250" s="77">
        <f t="shared" si="895"/>
        <v>52796</v>
      </c>
      <c r="W250" s="77">
        <f t="shared" si="895"/>
        <v>53160</v>
      </c>
      <c r="X250" s="77">
        <f t="shared" si="895"/>
        <v>53524</v>
      </c>
      <c r="Y250" s="77">
        <f t="shared" si="895"/>
        <v>53888</v>
      </c>
      <c r="Z250" s="77">
        <f t="shared" si="895"/>
        <v>54259</v>
      </c>
      <c r="AA250" s="77">
        <f t="shared" si="895"/>
        <v>54623</v>
      </c>
      <c r="AB250" s="77">
        <f t="shared" si="895"/>
        <v>54987</v>
      </c>
      <c r="AC250" s="78">
        <f t="shared" si="895"/>
        <v>55351</v>
      </c>
    </row>
    <row r="251" spans="1:31" x14ac:dyDescent="0.25">
      <c r="A251" s="50" t="s">
        <v>17</v>
      </c>
      <c r="B251" s="77">
        <f>B254-7</f>
        <v>45499</v>
      </c>
      <c r="C251" s="77">
        <f t="shared" ref="C251:AC251" si="896">C254-7</f>
        <v>45870</v>
      </c>
      <c r="D251" s="77">
        <f t="shared" si="896"/>
        <v>46234</v>
      </c>
      <c r="E251" s="77">
        <f t="shared" si="896"/>
        <v>46598</v>
      </c>
      <c r="F251" s="77">
        <f t="shared" si="896"/>
        <v>46962</v>
      </c>
      <c r="G251" s="77">
        <f t="shared" si="896"/>
        <v>47326</v>
      </c>
      <c r="H251" s="77">
        <f t="shared" si="896"/>
        <v>47690</v>
      </c>
      <c r="I251" s="77">
        <f t="shared" si="896"/>
        <v>48061</v>
      </c>
      <c r="J251" s="77">
        <f t="shared" si="896"/>
        <v>48425</v>
      </c>
      <c r="K251" s="77">
        <f t="shared" si="896"/>
        <v>48789</v>
      </c>
      <c r="L251" s="77">
        <f t="shared" si="896"/>
        <v>49153</v>
      </c>
      <c r="M251" s="77">
        <f t="shared" si="896"/>
        <v>49517</v>
      </c>
      <c r="N251" s="77">
        <f t="shared" si="896"/>
        <v>49881</v>
      </c>
      <c r="O251" s="77">
        <f t="shared" si="896"/>
        <v>50252</v>
      </c>
      <c r="P251" s="77">
        <f t="shared" si="896"/>
        <v>50616</v>
      </c>
      <c r="Q251" s="77">
        <f t="shared" si="896"/>
        <v>50980</v>
      </c>
      <c r="R251" s="77">
        <f t="shared" si="896"/>
        <v>51344</v>
      </c>
      <c r="S251" s="77">
        <f t="shared" si="896"/>
        <v>51708</v>
      </c>
      <c r="T251" s="77">
        <f t="shared" si="896"/>
        <v>52079</v>
      </c>
      <c r="U251" s="77">
        <f t="shared" si="896"/>
        <v>52443</v>
      </c>
      <c r="V251" s="77">
        <f t="shared" si="896"/>
        <v>52807</v>
      </c>
      <c r="W251" s="77">
        <f t="shared" si="896"/>
        <v>53171</v>
      </c>
      <c r="X251" s="77">
        <f t="shared" si="896"/>
        <v>53535</v>
      </c>
      <c r="Y251" s="77">
        <f t="shared" si="896"/>
        <v>53899</v>
      </c>
      <c r="Z251" s="77">
        <f t="shared" si="896"/>
        <v>54270</v>
      </c>
      <c r="AA251" s="77">
        <f t="shared" si="896"/>
        <v>54634</v>
      </c>
      <c r="AB251" s="77">
        <f t="shared" si="896"/>
        <v>54998</v>
      </c>
      <c r="AC251" s="77">
        <f t="shared" si="896"/>
        <v>55362</v>
      </c>
    </row>
    <row r="252" spans="1:31" x14ac:dyDescent="0.25">
      <c r="A252" s="48" t="s">
        <v>206</v>
      </c>
      <c r="B252" s="46">
        <f>B254-2</f>
        <v>45504</v>
      </c>
      <c r="C252" s="46">
        <f t="shared" ref="C252:I252" si="897">C254-2</f>
        <v>45875</v>
      </c>
      <c r="D252" s="46">
        <f t="shared" si="897"/>
        <v>46239</v>
      </c>
      <c r="E252" s="46">
        <f t="shared" si="897"/>
        <v>46603</v>
      </c>
      <c r="F252" s="46">
        <f t="shared" si="897"/>
        <v>46967</v>
      </c>
      <c r="G252" s="46">
        <f t="shared" si="897"/>
        <v>47331</v>
      </c>
      <c r="H252" s="46">
        <f t="shared" si="897"/>
        <v>47695</v>
      </c>
      <c r="I252" s="46">
        <f t="shared" si="897"/>
        <v>48066</v>
      </c>
      <c r="J252" s="46">
        <f t="shared" ref="J252:S252" si="898">J254-2</f>
        <v>48430</v>
      </c>
      <c r="K252" s="46">
        <f t="shared" si="898"/>
        <v>48794</v>
      </c>
      <c r="L252" s="46">
        <f t="shared" si="898"/>
        <v>49158</v>
      </c>
      <c r="M252" s="46">
        <f t="shared" si="898"/>
        <v>49522</v>
      </c>
      <c r="N252" s="46">
        <f t="shared" si="898"/>
        <v>49886</v>
      </c>
      <c r="O252" s="46">
        <f t="shared" si="898"/>
        <v>50257</v>
      </c>
      <c r="P252" s="46">
        <f t="shared" si="898"/>
        <v>50621</v>
      </c>
      <c r="Q252" s="46">
        <f t="shared" si="898"/>
        <v>50985</v>
      </c>
      <c r="R252" s="46">
        <f t="shared" si="898"/>
        <v>51349</v>
      </c>
      <c r="S252" s="46">
        <f t="shared" si="898"/>
        <v>51713</v>
      </c>
      <c r="T252" s="46">
        <f t="shared" ref="T252:AC252" si="899">T254-2</f>
        <v>52084</v>
      </c>
      <c r="U252" s="46">
        <f t="shared" si="899"/>
        <v>52448</v>
      </c>
      <c r="V252" s="46">
        <f t="shared" si="899"/>
        <v>52812</v>
      </c>
      <c r="W252" s="46">
        <f t="shared" si="899"/>
        <v>53176</v>
      </c>
      <c r="X252" s="46">
        <f t="shared" si="899"/>
        <v>53540</v>
      </c>
      <c r="Y252" s="46">
        <f t="shared" si="899"/>
        <v>53904</v>
      </c>
      <c r="Z252" s="46">
        <f t="shared" si="899"/>
        <v>54275</v>
      </c>
      <c r="AA252" s="46">
        <f t="shared" si="899"/>
        <v>54639</v>
      </c>
      <c r="AB252" s="46">
        <f t="shared" si="899"/>
        <v>55003</v>
      </c>
      <c r="AC252" s="102">
        <f t="shared" si="899"/>
        <v>55367</v>
      </c>
    </row>
    <row r="253" spans="1:31" x14ac:dyDescent="0.25">
      <c r="A253" s="48" t="s">
        <v>157</v>
      </c>
      <c r="B253" s="46">
        <f>B254-1</f>
        <v>45505</v>
      </c>
      <c r="C253" s="46">
        <f t="shared" ref="C253" si="900">C254-1</f>
        <v>45876</v>
      </c>
      <c r="D253" s="46">
        <f t="shared" ref="D253" si="901">D254-1</f>
        <v>46240</v>
      </c>
      <c r="E253" s="46">
        <f t="shared" ref="E253" si="902">E254-1</f>
        <v>46604</v>
      </c>
      <c r="F253" s="46">
        <f t="shared" ref="F253" si="903">F254-1</f>
        <v>46968</v>
      </c>
      <c r="G253" s="46">
        <f t="shared" ref="G253" si="904">G254-1</f>
        <v>47332</v>
      </c>
      <c r="H253" s="46">
        <f t="shared" ref="H253" si="905">H254-1</f>
        <v>47696</v>
      </c>
      <c r="I253" s="46">
        <f t="shared" ref="I253" si="906">I254-1</f>
        <v>48067</v>
      </c>
      <c r="J253" s="46">
        <f t="shared" ref="J253" si="907">J254-1</f>
        <v>48431</v>
      </c>
      <c r="K253" s="46">
        <f t="shared" ref="K253" si="908">K254-1</f>
        <v>48795</v>
      </c>
      <c r="L253" s="46">
        <f t="shared" ref="L253" si="909">L254-1</f>
        <v>49159</v>
      </c>
      <c r="M253" s="46">
        <f t="shared" ref="M253" si="910">M254-1</f>
        <v>49523</v>
      </c>
      <c r="N253" s="46">
        <f t="shared" ref="N253" si="911">N254-1</f>
        <v>49887</v>
      </c>
      <c r="O253" s="46">
        <f t="shared" ref="O253" si="912">O254-1</f>
        <v>50258</v>
      </c>
      <c r="P253" s="46">
        <f t="shared" ref="P253" si="913">P254-1</f>
        <v>50622</v>
      </c>
      <c r="Q253" s="46">
        <f t="shared" ref="Q253" si="914">Q254-1</f>
        <v>50986</v>
      </c>
      <c r="R253" s="46">
        <f t="shared" ref="R253" si="915">R254-1</f>
        <v>51350</v>
      </c>
      <c r="S253" s="46">
        <f t="shared" ref="S253:AC253" si="916">S254-1</f>
        <v>51714</v>
      </c>
      <c r="T253" s="46">
        <f t="shared" si="916"/>
        <v>52085</v>
      </c>
      <c r="U253" s="46">
        <f t="shared" si="916"/>
        <v>52449</v>
      </c>
      <c r="V253" s="46">
        <f t="shared" si="916"/>
        <v>52813</v>
      </c>
      <c r="W253" s="46">
        <f t="shared" si="916"/>
        <v>53177</v>
      </c>
      <c r="X253" s="46">
        <f t="shared" si="916"/>
        <v>53541</v>
      </c>
      <c r="Y253" s="46">
        <f t="shared" si="916"/>
        <v>53905</v>
      </c>
      <c r="Z253" s="46">
        <f t="shared" si="916"/>
        <v>54276</v>
      </c>
      <c r="AA253" s="46">
        <f t="shared" si="916"/>
        <v>54640</v>
      </c>
      <c r="AB253" s="46">
        <f t="shared" si="916"/>
        <v>55004</v>
      </c>
      <c r="AC253" s="102">
        <f t="shared" si="916"/>
        <v>55368</v>
      </c>
    </row>
    <row r="254" spans="1:31" x14ac:dyDescent="0.25">
      <c r="A254" s="76" t="s">
        <v>123</v>
      </c>
      <c r="B254" s="77">
        <f t="shared" ref="B254:I254" si="917">B243+25</f>
        <v>45506</v>
      </c>
      <c r="C254" s="78">
        <f t="shared" si="917"/>
        <v>45877</v>
      </c>
      <c r="D254" s="78">
        <f t="shared" si="917"/>
        <v>46241</v>
      </c>
      <c r="E254" s="78">
        <f t="shared" si="917"/>
        <v>46605</v>
      </c>
      <c r="F254" s="78">
        <f t="shared" si="917"/>
        <v>46969</v>
      </c>
      <c r="G254" s="78">
        <f t="shared" si="917"/>
        <v>47333</v>
      </c>
      <c r="H254" s="78">
        <f t="shared" si="917"/>
        <v>47697</v>
      </c>
      <c r="I254" s="78">
        <f t="shared" si="917"/>
        <v>48068</v>
      </c>
      <c r="J254" s="78">
        <f t="shared" ref="J254:S254" si="918">J243+25</f>
        <v>48432</v>
      </c>
      <c r="K254" s="78">
        <f t="shared" si="918"/>
        <v>48796</v>
      </c>
      <c r="L254" s="78">
        <f t="shared" si="918"/>
        <v>49160</v>
      </c>
      <c r="M254" s="78">
        <f t="shared" si="918"/>
        <v>49524</v>
      </c>
      <c r="N254" s="78">
        <f t="shared" si="918"/>
        <v>49888</v>
      </c>
      <c r="O254" s="78">
        <f t="shared" si="918"/>
        <v>50259</v>
      </c>
      <c r="P254" s="78">
        <f t="shared" si="918"/>
        <v>50623</v>
      </c>
      <c r="Q254" s="78">
        <f t="shared" si="918"/>
        <v>50987</v>
      </c>
      <c r="R254" s="78">
        <f t="shared" si="918"/>
        <v>51351</v>
      </c>
      <c r="S254" s="78">
        <f t="shared" si="918"/>
        <v>51715</v>
      </c>
      <c r="T254" s="78">
        <f t="shared" ref="T254:AC254" si="919">T243+25</f>
        <v>52086</v>
      </c>
      <c r="U254" s="78">
        <f t="shared" si="919"/>
        <v>52450</v>
      </c>
      <c r="V254" s="78">
        <f t="shared" si="919"/>
        <v>52814</v>
      </c>
      <c r="W254" s="78">
        <f t="shared" si="919"/>
        <v>53178</v>
      </c>
      <c r="X254" s="78">
        <f t="shared" si="919"/>
        <v>53542</v>
      </c>
      <c r="Y254" s="78">
        <f t="shared" si="919"/>
        <v>53906</v>
      </c>
      <c r="Z254" s="78">
        <f t="shared" si="919"/>
        <v>54277</v>
      </c>
      <c r="AA254" s="78">
        <f t="shared" si="919"/>
        <v>54641</v>
      </c>
      <c r="AB254" s="78">
        <f t="shared" si="919"/>
        <v>55005</v>
      </c>
      <c r="AC254" s="78">
        <f t="shared" si="919"/>
        <v>55369</v>
      </c>
    </row>
    <row r="255" spans="1:31" x14ac:dyDescent="0.25">
      <c r="A255" s="48" t="s">
        <v>31</v>
      </c>
      <c r="B255" s="41">
        <f>B254+4</f>
        <v>45510</v>
      </c>
      <c r="C255" s="41">
        <f t="shared" ref="C255" si="920">C254+4</f>
        <v>45881</v>
      </c>
      <c r="D255" s="41">
        <f t="shared" ref="D255" si="921">D254+4</f>
        <v>46245</v>
      </c>
      <c r="E255" s="41">
        <f t="shared" ref="E255" si="922">E254+4</f>
        <v>46609</v>
      </c>
      <c r="F255" s="41">
        <f t="shared" ref="F255" si="923">F254+4</f>
        <v>46973</v>
      </c>
      <c r="G255" s="41">
        <f t="shared" ref="G255" si="924">G254+4</f>
        <v>47337</v>
      </c>
      <c r="H255" s="41">
        <f t="shared" ref="H255" si="925">H254+4</f>
        <v>47701</v>
      </c>
      <c r="I255" s="41">
        <f t="shared" ref="I255" si="926">I254+4</f>
        <v>48072</v>
      </c>
      <c r="J255" s="41">
        <f t="shared" ref="J255" si="927">J254+4</f>
        <v>48436</v>
      </c>
      <c r="K255" s="41">
        <f t="shared" ref="K255" si="928">K254+4</f>
        <v>48800</v>
      </c>
      <c r="L255" s="41">
        <f t="shared" ref="L255" si="929">L254+4</f>
        <v>49164</v>
      </c>
      <c r="M255" s="41">
        <f t="shared" ref="M255" si="930">M254+4</f>
        <v>49528</v>
      </c>
      <c r="N255" s="41">
        <f t="shared" ref="N255" si="931">N254+4</f>
        <v>49892</v>
      </c>
      <c r="O255" s="41">
        <f t="shared" ref="O255" si="932">O254+4</f>
        <v>50263</v>
      </c>
      <c r="P255" s="41">
        <f t="shared" ref="P255" si="933">P254+4</f>
        <v>50627</v>
      </c>
      <c r="Q255" s="41">
        <f t="shared" ref="Q255" si="934">Q254+4</f>
        <v>50991</v>
      </c>
      <c r="R255" s="41">
        <f t="shared" ref="R255" si="935">R254+4</f>
        <v>51355</v>
      </c>
      <c r="S255" s="41">
        <f t="shared" ref="S255" si="936">S254+4</f>
        <v>51719</v>
      </c>
      <c r="T255" s="41">
        <f t="shared" ref="T255" si="937">T254+4</f>
        <v>52090</v>
      </c>
      <c r="U255" s="41">
        <f t="shared" ref="U255" si="938">U254+4</f>
        <v>52454</v>
      </c>
      <c r="V255" s="41">
        <f t="shared" ref="V255" si="939">V254+4</f>
        <v>52818</v>
      </c>
      <c r="W255" s="41">
        <f t="shared" ref="W255" si="940">W254+4</f>
        <v>53182</v>
      </c>
      <c r="X255" s="41">
        <f t="shared" ref="X255" si="941">X254+4</f>
        <v>53546</v>
      </c>
      <c r="Y255" s="41">
        <f t="shared" ref="Y255" si="942">Y254+4</f>
        <v>53910</v>
      </c>
      <c r="Z255" s="41">
        <f t="shared" ref="Z255" si="943">Z254+4</f>
        <v>54281</v>
      </c>
      <c r="AA255" s="41">
        <f t="shared" ref="AA255" si="944">AA254+4</f>
        <v>54645</v>
      </c>
      <c r="AB255" s="41">
        <f t="shared" ref="AB255" si="945">AB254+4</f>
        <v>55009</v>
      </c>
      <c r="AC255" s="41">
        <f t="shared" ref="AC255" si="946">AC254+4</f>
        <v>55373</v>
      </c>
    </row>
    <row r="256" spans="1:31" x14ac:dyDescent="0.25">
      <c r="A256" s="92"/>
      <c r="B256" s="82"/>
      <c r="C256" s="82"/>
      <c r="D256" s="82"/>
      <c r="E256" s="82"/>
      <c r="F256" s="82"/>
      <c r="G256" s="82"/>
      <c r="H256" s="82"/>
      <c r="I256" s="82"/>
    </row>
    <row r="257" spans="1:31" ht="15.75" thickBot="1" x14ac:dyDescent="0.3">
      <c r="A257" s="61" t="s">
        <v>126</v>
      </c>
      <c r="B257" s="62">
        <v>2024</v>
      </c>
      <c r="C257" s="63">
        <f>B257+1</f>
        <v>2025</v>
      </c>
      <c r="D257" s="63">
        <f t="shared" ref="D257:J257" si="947">C257+1</f>
        <v>2026</v>
      </c>
      <c r="E257" s="63">
        <f t="shared" si="947"/>
        <v>2027</v>
      </c>
      <c r="F257" s="63">
        <f t="shared" si="947"/>
        <v>2028</v>
      </c>
      <c r="G257" s="63">
        <f t="shared" si="947"/>
        <v>2029</v>
      </c>
      <c r="H257" s="63">
        <f t="shared" si="947"/>
        <v>2030</v>
      </c>
      <c r="I257" s="63">
        <f t="shared" si="947"/>
        <v>2031</v>
      </c>
      <c r="J257" s="63">
        <f t="shared" si="947"/>
        <v>2032</v>
      </c>
      <c r="K257" s="63">
        <f t="shared" ref="K257" si="948">J257+1</f>
        <v>2033</v>
      </c>
      <c r="L257" s="63">
        <f t="shared" ref="L257" si="949">K257+1</f>
        <v>2034</v>
      </c>
      <c r="M257" s="63">
        <f t="shared" ref="M257" si="950">L257+1</f>
        <v>2035</v>
      </c>
      <c r="N257" s="63">
        <f t="shared" ref="N257" si="951">M257+1</f>
        <v>2036</v>
      </c>
      <c r="O257" s="63">
        <f t="shared" ref="O257" si="952">N257+1</f>
        <v>2037</v>
      </c>
      <c r="P257" s="63">
        <f t="shared" ref="P257" si="953">O257+1</f>
        <v>2038</v>
      </c>
      <c r="Q257" s="63">
        <f t="shared" ref="Q257" si="954">P257+1</f>
        <v>2039</v>
      </c>
      <c r="R257" s="63">
        <f t="shared" ref="R257" si="955">Q257+1</f>
        <v>2040</v>
      </c>
      <c r="S257" s="63">
        <f t="shared" ref="S257" si="956">R257+1</f>
        <v>2041</v>
      </c>
      <c r="T257" s="63">
        <f t="shared" ref="T257" si="957">S257+1</f>
        <v>2042</v>
      </c>
      <c r="U257" s="63">
        <f t="shared" ref="U257" si="958">T257+1</f>
        <v>2043</v>
      </c>
      <c r="V257" s="63">
        <f t="shared" ref="V257" si="959">U257+1</f>
        <v>2044</v>
      </c>
      <c r="W257" s="63">
        <f t="shared" ref="W257" si="960">V257+1</f>
        <v>2045</v>
      </c>
      <c r="X257" s="63">
        <f t="shared" ref="X257" si="961">W257+1</f>
        <v>2046</v>
      </c>
      <c r="Y257" s="63">
        <f t="shared" ref="Y257" si="962">X257+1</f>
        <v>2047</v>
      </c>
      <c r="Z257" s="63">
        <f t="shared" ref="Z257" si="963">Y257+1</f>
        <v>2048</v>
      </c>
      <c r="AA257" s="63">
        <f t="shared" ref="AA257" si="964">Z257+1</f>
        <v>2049</v>
      </c>
      <c r="AB257" s="63">
        <f t="shared" ref="AB257" si="965">AA257+1</f>
        <v>2050</v>
      </c>
      <c r="AC257" s="63">
        <f t="shared" ref="AC257" si="966">AB257+1</f>
        <v>2051</v>
      </c>
    </row>
    <row r="258" spans="1:31" x14ac:dyDescent="0.25">
      <c r="A258" s="140" t="s">
        <v>180</v>
      </c>
      <c r="B258" s="139">
        <f>B259-1</f>
        <v>45445</v>
      </c>
      <c r="C258" s="139">
        <f t="shared" ref="C258" si="967">C259-1</f>
        <v>45816</v>
      </c>
      <c r="D258" s="139">
        <f t="shared" ref="D258" si="968">D259-1</f>
        <v>46180</v>
      </c>
      <c r="E258" s="139">
        <f t="shared" ref="E258" si="969">E259-1</f>
        <v>46544</v>
      </c>
      <c r="F258" s="139">
        <f t="shared" ref="F258" si="970">F259-1</f>
        <v>46908</v>
      </c>
      <c r="G258" s="139">
        <f t="shared" ref="G258" si="971">G259-1</f>
        <v>47272</v>
      </c>
      <c r="H258" s="139">
        <f t="shared" ref="H258" si="972">H259-1</f>
        <v>47636</v>
      </c>
      <c r="I258" s="139">
        <f t="shared" ref="I258" si="973">I259-1</f>
        <v>48007</v>
      </c>
      <c r="J258" s="139">
        <f t="shared" ref="J258" si="974">J259-1</f>
        <v>48371</v>
      </c>
      <c r="K258" s="139">
        <f t="shared" ref="K258" si="975">K259-1</f>
        <v>48735</v>
      </c>
      <c r="L258" s="139">
        <f t="shared" ref="L258" si="976">L259-1</f>
        <v>49099</v>
      </c>
      <c r="M258" s="139">
        <f t="shared" ref="M258" si="977">M259-1</f>
        <v>49463</v>
      </c>
      <c r="N258" s="139">
        <f t="shared" ref="N258" si="978">N259-1</f>
        <v>49827</v>
      </c>
      <c r="O258" s="139">
        <f t="shared" ref="O258" si="979">O259-1</f>
        <v>50198</v>
      </c>
      <c r="P258" s="139">
        <f t="shared" ref="P258" si="980">P259-1</f>
        <v>50562</v>
      </c>
      <c r="Q258" s="139">
        <f t="shared" ref="Q258" si="981">Q259-1</f>
        <v>50926</v>
      </c>
      <c r="R258" s="139">
        <f t="shared" ref="R258" si="982">R259-1</f>
        <v>51290</v>
      </c>
      <c r="S258" s="139">
        <f t="shared" ref="S258" si="983">S259-1</f>
        <v>51654</v>
      </c>
      <c r="T258" s="139">
        <f t="shared" ref="T258" si="984">T259-1</f>
        <v>52025</v>
      </c>
      <c r="U258" s="139">
        <f t="shared" ref="U258" si="985">U259-1</f>
        <v>52389</v>
      </c>
      <c r="V258" s="139">
        <f t="shared" ref="V258" si="986">V259-1</f>
        <v>52753</v>
      </c>
      <c r="W258" s="139">
        <f t="shared" ref="W258" si="987">W259-1</f>
        <v>53117</v>
      </c>
      <c r="X258" s="139">
        <f t="shared" ref="X258" si="988">X259-1</f>
        <v>53481</v>
      </c>
      <c r="Y258" s="139">
        <f t="shared" ref="Y258" si="989">Y259-1</f>
        <v>53845</v>
      </c>
      <c r="Z258" s="139">
        <f t="shared" ref="Z258" si="990">Z259-1</f>
        <v>54216</v>
      </c>
      <c r="AA258" s="139">
        <f t="shared" ref="AA258" si="991">AA259-1</f>
        <v>54580</v>
      </c>
      <c r="AB258" s="139">
        <f t="shared" ref="AB258" si="992">AB259-1</f>
        <v>54944</v>
      </c>
      <c r="AC258" s="139">
        <f t="shared" ref="AC258" si="993">AC259-1</f>
        <v>55308</v>
      </c>
    </row>
    <row r="259" spans="1:31" x14ac:dyDescent="0.25">
      <c r="A259" s="73" t="s">
        <v>114</v>
      </c>
      <c r="B259" s="74">
        <f t="shared" ref="B259:AC259" si="994">B147+21</f>
        <v>45446</v>
      </c>
      <c r="C259" s="74">
        <f t="shared" si="994"/>
        <v>45817</v>
      </c>
      <c r="D259" s="74">
        <f t="shared" si="994"/>
        <v>46181</v>
      </c>
      <c r="E259" s="74">
        <f t="shared" si="994"/>
        <v>46545</v>
      </c>
      <c r="F259" s="74">
        <f t="shared" si="994"/>
        <v>46909</v>
      </c>
      <c r="G259" s="74">
        <f t="shared" si="994"/>
        <v>47273</v>
      </c>
      <c r="H259" s="74">
        <f t="shared" si="994"/>
        <v>47637</v>
      </c>
      <c r="I259" s="74">
        <f t="shared" si="994"/>
        <v>48008</v>
      </c>
      <c r="J259" s="74">
        <f t="shared" si="994"/>
        <v>48372</v>
      </c>
      <c r="K259" s="74">
        <f t="shared" si="994"/>
        <v>48736</v>
      </c>
      <c r="L259" s="74">
        <f t="shared" si="994"/>
        <v>49100</v>
      </c>
      <c r="M259" s="74">
        <f t="shared" si="994"/>
        <v>49464</v>
      </c>
      <c r="N259" s="74">
        <f t="shared" si="994"/>
        <v>49828</v>
      </c>
      <c r="O259" s="74">
        <f t="shared" si="994"/>
        <v>50199</v>
      </c>
      <c r="P259" s="74">
        <f t="shared" si="994"/>
        <v>50563</v>
      </c>
      <c r="Q259" s="74">
        <f t="shared" si="994"/>
        <v>50927</v>
      </c>
      <c r="R259" s="74">
        <f t="shared" si="994"/>
        <v>51291</v>
      </c>
      <c r="S259" s="74">
        <f t="shared" si="994"/>
        <v>51655</v>
      </c>
      <c r="T259" s="74">
        <f t="shared" si="994"/>
        <v>52026</v>
      </c>
      <c r="U259" s="74">
        <f t="shared" si="994"/>
        <v>52390</v>
      </c>
      <c r="V259" s="74">
        <f t="shared" si="994"/>
        <v>52754</v>
      </c>
      <c r="W259" s="74">
        <f t="shared" si="994"/>
        <v>53118</v>
      </c>
      <c r="X259" s="74">
        <f t="shared" si="994"/>
        <v>53482</v>
      </c>
      <c r="Y259" s="74">
        <f t="shared" si="994"/>
        <v>53846</v>
      </c>
      <c r="Z259" s="74">
        <f t="shared" si="994"/>
        <v>54217</v>
      </c>
      <c r="AA259" s="74">
        <f t="shared" si="994"/>
        <v>54581</v>
      </c>
      <c r="AB259" s="74">
        <f t="shared" si="994"/>
        <v>54945</v>
      </c>
      <c r="AC259" s="75">
        <f t="shared" si="994"/>
        <v>55309</v>
      </c>
    </row>
    <row r="260" spans="1:31" x14ac:dyDescent="0.25">
      <c r="A260" s="144" t="s">
        <v>188</v>
      </c>
      <c r="B260" s="143">
        <f>B259+2</f>
        <v>45448</v>
      </c>
      <c r="C260" s="74">
        <f t="shared" ref="C260:AC260" si="995">C259+2</f>
        <v>45819</v>
      </c>
      <c r="D260" s="74">
        <f t="shared" si="995"/>
        <v>46183</v>
      </c>
      <c r="E260" s="74">
        <f t="shared" si="995"/>
        <v>46547</v>
      </c>
      <c r="F260" s="74">
        <f t="shared" si="995"/>
        <v>46911</v>
      </c>
      <c r="G260" s="74">
        <f t="shared" si="995"/>
        <v>47275</v>
      </c>
      <c r="H260" s="74">
        <f t="shared" si="995"/>
        <v>47639</v>
      </c>
      <c r="I260" s="74">
        <f t="shared" si="995"/>
        <v>48010</v>
      </c>
      <c r="J260" s="74">
        <f t="shared" si="995"/>
        <v>48374</v>
      </c>
      <c r="K260" s="74">
        <f t="shared" si="995"/>
        <v>48738</v>
      </c>
      <c r="L260" s="74">
        <f t="shared" si="995"/>
        <v>49102</v>
      </c>
      <c r="M260" s="74">
        <f t="shared" si="995"/>
        <v>49466</v>
      </c>
      <c r="N260" s="74">
        <f t="shared" si="995"/>
        <v>49830</v>
      </c>
      <c r="O260" s="74">
        <f t="shared" si="995"/>
        <v>50201</v>
      </c>
      <c r="P260" s="74">
        <f t="shared" si="995"/>
        <v>50565</v>
      </c>
      <c r="Q260" s="74">
        <f t="shared" si="995"/>
        <v>50929</v>
      </c>
      <c r="R260" s="74">
        <f t="shared" si="995"/>
        <v>51293</v>
      </c>
      <c r="S260" s="74">
        <f t="shared" si="995"/>
        <v>51657</v>
      </c>
      <c r="T260" s="74">
        <f t="shared" si="995"/>
        <v>52028</v>
      </c>
      <c r="U260" s="74">
        <f t="shared" si="995"/>
        <v>52392</v>
      </c>
      <c r="V260" s="74">
        <f t="shared" si="995"/>
        <v>52756</v>
      </c>
      <c r="W260" s="74">
        <f t="shared" si="995"/>
        <v>53120</v>
      </c>
      <c r="X260" s="74">
        <f t="shared" si="995"/>
        <v>53484</v>
      </c>
      <c r="Y260" s="74">
        <f t="shared" si="995"/>
        <v>53848</v>
      </c>
      <c r="Z260" s="74">
        <f t="shared" si="995"/>
        <v>54219</v>
      </c>
      <c r="AA260" s="74">
        <f t="shared" si="995"/>
        <v>54583</v>
      </c>
      <c r="AB260" s="74">
        <f t="shared" si="995"/>
        <v>54947</v>
      </c>
      <c r="AC260" s="74">
        <f t="shared" si="995"/>
        <v>55311</v>
      </c>
    </row>
    <row r="261" spans="1:31" x14ac:dyDescent="0.25">
      <c r="A261" s="76" t="s">
        <v>7</v>
      </c>
      <c r="B261" s="77">
        <f t="shared" ref="B261:I261" si="996">B259+6</f>
        <v>45452</v>
      </c>
      <c r="C261" s="78">
        <f t="shared" si="996"/>
        <v>45823</v>
      </c>
      <c r="D261" s="78">
        <f t="shared" si="996"/>
        <v>46187</v>
      </c>
      <c r="E261" s="78">
        <f t="shared" si="996"/>
        <v>46551</v>
      </c>
      <c r="F261" s="78">
        <f t="shared" si="996"/>
        <v>46915</v>
      </c>
      <c r="G261" s="78">
        <f t="shared" si="996"/>
        <v>47279</v>
      </c>
      <c r="H261" s="78">
        <f t="shared" si="996"/>
        <v>47643</v>
      </c>
      <c r="I261" s="78">
        <f t="shared" si="996"/>
        <v>48014</v>
      </c>
      <c r="J261" s="78">
        <f t="shared" ref="J261:S261" si="997">J259+6</f>
        <v>48378</v>
      </c>
      <c r="K261" s="78">
        <f t="shared" si="997"/>
        <v>48742</v>
      </c>
      <c r="L261" s="78">
        <f t="shared" si="997"/>
        <v>49106</v>
      </c>
      <c r="M261" s="78">
        <f t="shared" si="997"/>
        <v>49470</v>
      </c>
      <c r="N261" s="78">
        <f t="shared" si="997"/>
        <v>49834</v>
      </c>
      <c r="O261" s="78">
        <f t="shared" si="997"/>
        <v>50205</v>
      </c>
      <c r="P261" s="78">
        <f t="shared" si="997"/>
        <v>50569</v>
      </c>
      <c r="Q261" s="78">
        <f t="shared" si="997"/>
        <v>50933</v>
      </c>
      <c r="R261" s="78">
        <f t="shared" si="997"/>
        <v>51297</v>
      </c>
      <c r="S261" s="78">
        <f t="shared" si="997"/>
        <v>51661</v>
      </c>
      <c r="T261" s="78">
        <f t="shared" ref="T261:AC261" si="998">T259+6</f>
        <v>52032</v>
      </c>
      <c r="U261" s="78">
        <f t="shared" si="998"/>
        <v>52396</v>
      </c>
      <c r="V261" s="78">
        <f t="shared" si="998"/>
        <v>52760</v>
      </c>
      <c r="W261" s="78">
        <f t="shared" si="998"/>
        <v>53124</v>
      </c>
      <c r="X261" s="78">
        <f t="shared" si="998"/>
        <v>53488</v>
      </c>
      <c r="Y261" s="78">
        <f t="shared" si="998"/>
        <v>53852</v>
      </c>
      <c r="Z261" s="78">
        <f t="shared" si="998"/>
        <v>54223</v>
      </c>
      <c r="AA261" s="78">
        <f t="shared" si="998"/>
        <v>54587</v>
      </c>
      <c r="AB261" s="78">
        <f t="shared" si="998"/>
        <v>54951</v>
      </c>
      <c r="AC261" s="78">
        <f t="shared" si="998"/>
        <v>55315</v>
      </c>
    </row>
    <row r="262" spans="1:31" x14ac:dyDescent="0.25">
      <c r="A262" s="76" t="s">
        <v>181</v>
      </c>
      <c r="B262" s="77">
        <f t="shared" ref="B262:I262" si="999">B259+6</f>
        <v>45452</v>
      </c>
      <c r="C262" s="78">
        <f t="shared" si="999"/>
        <v>45823</v>
      </c>
      <c r="D262" s="78">
        <f t="shared" si="999"/>
        <v>46187</v>
      </c>
      <c r="E262" s="78">
        <f t="shared" si="999"/>
        <v>46551</v>
      </c>
      <c r="F262" s="78">
        <f t="shared" si="999"/>
        <v>46915</v>
      </c>
      <c r="G262" s="78">
        <f t="shared" si="999"/>
        <v>47279</v>
      </c>
      <c r="H262" s="78">
        <f t="shared" si="999"/>
        <v>47643</v>
      </c>
      <c r="I262" s="78">
        <f t="shared" si="999"/>
        <v>48014</v>
      </c>
      <c r="J262" s="78">
        <f t="shared" ref="J262:S262" si="1000">J259+6</f>
        <v>48378</v>
      </c>
      <c r="K262" s="78">
        <f t="shared" si="1000"/>
        <v>48742</v>
      </c>
      <c r="L262" s="78">
        <f t="shared" si="1000"/>
        <v>49106</v>
      </c>
      <c r="M262" s="78">
        <f t="shared" si="1000"/>
        <v>49470</v>
      </c>
      <c r="N262" s="78">
        <f t="shared" si="1000"/>
        <v>49834</v>
      </c>
      <c r="O262" s="78">
        <f t="shared" si="1000"/>
        <v>50205</v>
      </c>
      <c r="P262" s="78">
        <f t="shared" si="1000"/>
        <v>50569</v>
      </c>
      <c r="Q262" s="78">
        <f t="shared" si="1000"/>
        <v>50933</v>
      </c>
      <c r="R262" s="78">
        <f t="shared" si="1000"/>
        <v>51297</v>
      </c>
      <c r="S262" s="78">
        <f t="shared" si="1000"/>
        <v>51661</v>
      </c>
      <c r="T262" s="78">
        <f t="shared" ref="T262:AC262" si="1001">T259+6</f>
        <v>52032</v>
      </c>
      <c r="U262" s="78">
        <f t="shared" si="1001"/>
        <v>52396</v>
      </c>
      <c r="V262" s="78">
        <f t="shared" si="1001"/>
        <v>52760</v>
      </c>
      <c r="W262" s="78">
        <f t="shared" si="1001"/>
        <v>53124</v>
      </c>
      <c r="X262" s="78">
        <f t="shared" si="1001"/>
        <v>53488</v>
      </c>
      <c r="Y262" s="78">
        <f t="shared" si="1001"/>
        <v>53852</v>
      </c>
      <c r="Z262" s="78">
        <f t="shared" si="1001"/>
        <v>54223</v>
      </c>
      <c r="AA262" s="78">
        <f t="shared" si="1001"/>
        <v>54587</v>
      </c>
      <c r="AB262" s="78">
        <f t="shared" si="1001"/>
        <v>54951</v>
      </c>
      <c r="AC262" s="78">
        <f t="shared" si="1001"/>
        <v>55315</v>
      </c>
    </row>
    <row r="263" spans="1:31" s="33" customFormat="1" x14ac:dyDescent="0.25">
      <c r="A263" s="48" t="s">
        <v>13</v>
      </c>
      <c r="B263" s="77">
        <f t="shared" ref="B263:I263" si="1002">B259+13</f>
        <v>45459</v>
      </c>
      <c r="C263" s="78">
        <f t="shared" si="1002"/>
        <v>45830</v>
      </c>
      <c r="D263" s="78">
        <f t="shared" si="1002"/>
        <v>46194</v>
      </c>
      <c r="E263" s="78">
        <f t="shared" si="1002"/>
        <v>46558</v>
      </c>
      <c r="F263" s="78">
        <f t="shared" si="1002"/>
        <v>46922</v>
      </c>
      <c r="G263" s="78">
        <f t="shared" si="1002"/>
        <v>47286</v>
      </c>
      <c r="H263" s="78">
        <f t="shared" si="1002"/>
        <v>47650</v>
      </c>
      <c r="I263" s="78">
        <f t="shared" si="1002"/>
        <v>48021</v>
      </c>
      <c r="J263" s="78">
        <f t="shared" ref="J263:S263" si="1003">J259+13</f>
        <v>48385</v>
      </c>
      <c r="K263" s="78">
        <f t="shared" si="1003"/>
        <v>48749</v>
      </c>
      <c r="L263" s="78">
        <f t="shared" si="1003"/>
        <v>49113</v>
      </c>
      <c r="M263" s="78">
        <f t="shared" si="1003"/>
        <v>49477</v>
      </c>
      <c r="N263" s="78">
        <f t="shared" si="1003"/>
        <v>49841</v>
      </c>
      <c r="O263" s="78">
        <f t="shared" si="1003"/>
        <v>50212</v>
      </c>
      <c r="P263" s="78">
        <f t="shared" si="1003"/>
        <v>50576</v>
      </c>
      <c r="Q263" s="78">
        <f t="shared" si="1003"/>
        <v>50940</v>
      </c>
      <c r="R263" s="78">
        <f t="shared" si="1003"/>
        <v>51304</v>
      </c>
      <c r="S263" s="78">
        <f t="shared" si="1003"/>
        <v>51668</v>
      </c>
      <c r="T263" s="78">
        <f t="shared" ref="T263:AC263" si="1004">T259+13</f>
        <v>52039</v>
      </c>
      <c r="U263" s="78">
        <f t="shared" si="1004"/>
        <v>52403</v>
      </c>
      <c r="V263" s="78">
        <f t="shared" si="1004"/>
        <v>52767</v>
      </c>
      <c r="W263" s="78">
        <f t="shared" si="1004"/>
        <v>53131</v>
      </c>
      <c r="X263" s="78">
        <f t="shared" si="1004"/>
        <v>53495</v>
      </c>
      <c r="Y263" s="78">
        <f t="shared" si="1004"/>
        <v>53859</v>
      </c>
      <c r="Z263" s="78">
        <f t="shared" si="1004"/>
        <v>54230</v>
      </c>
      <c r="AA263" s="78">
        <f t="shared" si="1004"/>
        <v>54594</v>
      </c>
      <c r="AB263" s="78">
        <f t="shared" si="1004"/>
        <v>54958</v>
      </c>
      <c r="AC263" s="78">
        <f t="shared" si="1004"/>
        <v>55322</v>
      </c>
      <c r="AD263" s="98"/>
      <c r="AE263" s="130"/>
    </row>
    <row r="264" spans="1:31" x14ac:dyDescent="0.25">
      <c r="A264" s="127" t="s">
        <v>15</v>
      </c>
      <c r="B264" s="142">
        <f>B259+11</f>
        <v>45457</v>
      </c>
      <c r="C264" s="128">
        <f t="shared" ref="C264:AC264" si="1005">C259+11</f>
        <v>45828</v>
      </c>
      <c r="D264" s="128">
        <f t="shared" si="1005"/>
        <v>46192</v>
      </c>
      <c r="E264" s="128">
        <f t="shared" si="1005"/>
        <v>46556</v>
      </c>
      <c r="F264" s="128">
        <f t="shared" si="1005"/>
        <v>46920</v>
      </c>
      <c r="G264" s="128">
        <f t="shared" si="1005"/>
        <v>47284</v>
      </c>
      <c r="H264" s="128">
        <f t="shared" si="1005"/>
        <v>47648</v>
      </c>
      <c r="I264" s="128">
        <f t="shared" si="1005"/>
        <v>48019</v>
      </c>
      <c r="J264" s="128">
        <f t="shared" si="1005"/>
        <v>48383</v>
      </c>
      <c r="K264" s="128">
        <f t="shared" si="1005"/>
        <v>48747</v>
      </c>
      <c r="L264" s="128">
        <f t="shared" si="1005"/>
        <v>49111</v>
      </c>
      <c r="M264" s="128">
        <f t="shared" si="1005"/>
        <v>49475</v>
      </c>
      <c r="N264" s="128">
        <f t="shared" si="1005"/>
        <v>49839</v>
      </c>
      <c r="O264" s="128">
        <f t="shared" si="1005"/>
        <v>50210</v>
      </c>
      <c r="P264" s="128">
        <f t="shared" si="1005"/>
        <v>50574</v>
      </c>
      <c r="Q264" s="128">
        <f t="shared" si="1005"/>
        <v>50938</v>
      </c>
      <c r="R264" s="128">
        <f t="shared" si="1005"/>
        <v>51302</v>
      </c>
      <c r="S264" s="128">
        <f t="shared" si="1005"/>
        <v>51666</v>
      </c>
      <c r="T264" s="128">
        <f t="shared" si="1005"/>
        <v>52037</v>
      </c>
      <c r="U264" s="128">
        <f t="shared" si="1005"/>
        <v>52401</v>
      </c>
      <c r="V264" s="128">
        <f t="shared" si="1005"/>
        <v>52765</v>
      </c>
      <c r="W264" s="128">
        <f t="shared" si="1005"/>
        <v>53129</v>
      </c>
      <c r="X264" s="128">
        <f t="shared" si="1005"/>
        <v>53493</v>
      </c>
      <c r="Y264" s="128">
        <f t="shared" si="1005"/>
        <v>53857</v>
      </c>
      <c r="Z264" s="128">
        <f t="shared" si="1005"/>
        <v>54228</v>
      </c>
      <c r="AA264" s="128">
        <f t="shared" si="1005"/>
        <v>54592</v>
      </c>
      <c r="AB264" s="128">
        <f t="shared" si="1005"/>
        <v>54956</v>
      </c>
      <c r="AC264" s="128">
        <f t="shared" si="1005"/>
        <v>55320</v>
      </c>
      <c r="AD264" s="129"/>
    </row>
    <row r="265" spans="1:31" x14ac:dyDescent="0.25">
      <c r="A265" s="49" t="s">
        <v>201</v>
      </c>
      <c r="B265" s="42">
        <v>45477</v>
      </c>
      <c r="C265" s="37">
        <v>45842</v>
      </c>
      <c r="D265" s="37">
        <v>46206</v>
      </c>
      <c r="E265" s="37">
        <v>46573</v>
      </c>
      <c r="F265" s="38">
        <v>46938</v>
      </c>
      <c r="G265" s="38">
        <v>47303</v>
      </c>
      <c r="H265" s="38">
        <v>47668</v>
      </c>
      <c r="I265" s="38">
        <v>48033</v>
      </c>
      <c r="J265" s="38">
        <v>48400</v>
      </c>
      <c r="K265" s="38">
        <v>48764</v>
      </c>
      <c r="L265" s="38">
        <v>49129</v>
      </c>
      <c r="M265" s="38">
        <v>49494</v>
      </c>
      <c r="N265" s="38">
        <v>49860</v>
      </c>
      <c r="O265" s="38">
        <v>50224</v>
      </c>
      <c r="P265" s="38">
        <v>50591</v>
      </c>
      <c r="Q265" s="38">
        <v>50955</v>
      </c>
      <c r="R265" s="38">
        <v>51321</v>
      </c>
      <c r="S265" s="38">
        <v>51686</v>
      </c>
      <c r="T265" s="72">
        <v>52051</v>
      </c>
      <c r="U265" s="72">
        <v>52415</v>
      </c>
      <c r="V265" s="72">
        <v>52782</v>
      </c>
      <c r="W265" s="72">
        <v>53147</v>
      </c>
      <c r="X265" s="72">
        <v>53512</v>
      </c>
      <c r="Y265" s="72">
        <v>53877</v>
      </c>
      <c r="Z265" s="72">
        <v>54242</v>
      </c>
      <c r="AA265" s="72">
        <v>54609</v>
      </c>
      <c r="AB265" s="72">
        <v>54973</v>
      </c>
      <c r="AC265" s="72">
        <v>55338</v>
      </c>
    </row>
    <row r="266" spans="1:31" x14ac:dyDescent="0.25">
      <c r="A266" s="76" t="s">
        <v>9</v>
      </c>
      <c r="B266" s="77">
        <f>B259+30</f>
        <v>45476</v>
      </c>
      <c r="C266" s="77">
        <f t="shared" ref="C266:AC266" si="1006">C259+30</f>
        <v>45847</v>
      </c>
      <c r="D266" s="77">
        <f t="shared" si="1006"/>
        <v>46211</v>
      </c>
      <c r="E266" s="77">
        <f t="shared" si="1006"/>
        <v>46575</v>
      </c>
      <c r="F266" s="77">
        <f t="shared" si="1006"/>
        <v>46939</v>
      </c>
      <c r="G266" s="77">
        <f t="shared" si="1006"/>
        <v>47303</v>
      </c>
      <c r="H266" s="77">
        <f t="shared" si="1006"/>
        <v>47667</v>
      </c>
      <c r="I266" s="77">
        <f t="shared" si="1006"/>
        <v>48038</v>
      </c>
      <c r="J266" s="77">
        <f t="shared" si="1006"/>
        <v>48402</v>
      </c>
      <c r="K266" s="77">
        <f t="shared" si="1006"/>
        <v>48766</v>
      </c>
      <c r="L266" s="77">
        <f t="shared" si="1006"/>
        <v>49130</v>
      </c>
      <c r="M266" s="77">
        <f t="shared" si="1006"/>
        <v>49494</v>
      </c>
      <c r="N266" s="77">
        <f t="shared" si="1006"/>
        <v>49858</v>
      </c>
      <c r="O266" s="77">
        <f t="shared" si="1006"/>
        <v>50229</v>
      </c>
      <c r="P266" s="77">
        <f t="shared" si="1006"/>
        <v>50593</v>
      </c>
      <c r="Q266" s="77">
        <f t="shared" si="1006"/>
        <v>50957</v>
      </c>
      <c r="R266" s="77">
        <f t="shared" si="1006"/>
        <v>51321</v>
      </c>
      <c r="S266" s="77">
        <f t="shared" si="1006"/>
        <v>51685</v>
      </c>
      <c r="T266" s="77">
        <f t="shared" si="1006"/>
        <v>52056</v>
      </c>
      <c r="U266" s="77">
        <f t="shared" si="1006"/>
        <v>52420</v>
      </c>
      <c r="V266" s="77">
        <f t="shared" si="1006"/>
        <v>52784</v>
      </c>
      <c r="W266" s="77">
        <f t="shared" si="1006"/>
        <v>53148</v>
      </c>
      <c r="X266" s="77">
        <f t="shared" si="1006"/>
        <v>53512</v>
      </c>
      <c r="Y266" s="77">
        <f t="shared" si="1006"/>
        <v>53876</v>
      </c>
      <c r="Z266" s="77">
        <f t="shared" si="1006"/>
        <v>54247</v>
      </c>
      <c r="AA266" s="77">
        <f t="shared" si="1006"/>
        <v>54611</v>
      </c>
      <c r="AB266" s="77">
        <f t="shared" si="1006"/>
        <v>54975</v>
      </c>
      <c r="AC266" s="77">
        <f t="shared" si="1006"/>
        <v>55339</v>
      </c>
    </row>
    <row r="267" spans="1:31" x14ac:dyDescent="0.25">
      <c r="A267" s="146" t="s">
        <v>105</v>
      </c>
      <c r="B267" s="145">
        <f>B259+13</f>
        <v>45459</v>
      </c>
      <c r="C267" s="77">
        <f t="shared" ref="C267:AC267" si="1007">C259+13</f>
        <v>45830</v>
      </c>
      <c r="D267" s="77">
        <f t="shared" si="1007"/>
        <v>46194</v>
      </c>
      <c r="E267" s="77">
        <f t="shared" si="1007"/>
        <v>46558</v>
      </c>
      <c r="F267" s="77">
        <f t="shared" si="1007"/>
        <v>46922</v>
      </c>
      <c r="G267" s="77">
        <f t="shared" si="1007"/>
        <v>47286</v>
      </c>
      <c r="H267" s="77">
        <f t="shared" si="1007"/>
        <v>47650</v>
      </c>
      <c r="I267" s="77">
        <f t="shared" si="1007"/>
        <v>48021</v>
      </c>
      <c r="J267" s="77">
        <f t="shared" si="1007"/>
        <v>48385</v>
      </c>
      <c r="K267" s="77">
        <f t="shared" si="1007"/>
        <v>48749</v>
      </c>
      <c r="L267" s="77">
        <f t="shared" si="1007"/>
        <v>49113</v>
      </c>
      <c r="M267" s="77">
        <f t="shared" si="1007"/>
        <v>49477</v>
      </c>
      <c r="N267" s="77">
        <f t="shared" si="1007"/>
        <v>49841</v>
      </c>
      <c r="O267" s="77">
        <f t="shared" si="1007"/>
        <v>50212</v>
      </c>
      <c r="P267" s="77">
        <f t="shared" si="1007"/>
        <v>50576</v>
      </c>
      <c r="Q267" s="77">
        <f t="shared" si="1007"/>
        <v>50940</v>
      </c>
      <c r="R267" s="77">
        <f t="shared" si="1007"/>
        <v>51304</v>
      </c>
      <c r="S267" s="77">
        <f t="shared" si="1007"/>
        <v>51668</v>
      </c>
      <c r="T267" s="77">
        <f t="shared" si="1007"/>
        <v>52039</v>
      </c>
      <c r="U267" s="77">
        <f t="shared" si="1007"/>
        <v>52403</v>
      </c>
      <c r="V267" s="77">
        <f t="shared" si="1007"/>
        <v>52767</v>
      </c>
      <c r="W267" s="77">
        <f t="shared" si="1007"/>
        <v>53131</v>
      </c>
      <c r="X267" s="77">
        <f t="shared" si="1007"/>
        <v>53495</v>
      </c>
      <c r="Y267" s="77">
        <f t="shared" si="1007"/>
        <v>53859</v>
      </c>
      <c r="Z267" s="77">
        <f t="shared" si="1007"/>
        <v>54230</v>
      </c>
      <c r="AA267" s="77">
        <f t="shared" si="1007"/>
        <v>54594</v>
      </c>
      <c r="AB267" s="77">
        <f t="shared" si="1007"/>
        <v>54958</v>
      </c>
      <c r="AC267" s="77">
        <f t="shared" si="1007"/>
        <v>55322</v>
      </c>
    </row>
    <row r="268" spans="1:31" x14ac:dyDescent="0.25">
      <c r="A268" s="48" t="s">
        <v>17</v>
      </c>
      <c r="B268" s="95">
        <f>B271-7</f>
        <v>45492</v>
      </c>
      <c r="C268" s="95">
        <f t="shared" ref="C268:AC268" si="1008">C271-7</f>
        <v>45863</v>
      </c>
      <c r="D268" s="95">
        <f t="shared" si="1008"/>
        <v>46227</v>
      </c>
      <c r="E268" s="95">
        <f t="shared" si="1008"/>
        <v>46591</v>
      </c>
      <c r="F268" s="95">
        <f t="shared" si="1008"/>
        <v>46955</v>
      </c>
      <c r="G268" s="95">
        <f t="shared" si="1008"/>
        <v>47319</v>
      </c>
      <c r="H268" s="95">
        <f t="shared" si="1008"/>
        <v>47683</v>
      </c>
      <c r="I268" s="95">
        <f t="shared" si="1008"/>
        <v>48054</v>
      </c>
      <c r="J268" s="95">
        <f t="shared" si="1008"/>
        <v>48418</v>
      </c>
      <c r="K268" s="95">
        <f t="shared" si="1008"/>
        <v>48782</v>
      </c>
      <c r="L268" s="95">
        <f t="shared" si="1008"/>
        <v>49146</v>
      </c>
      <c r="M268" s="95">
        <f t="shared" si="1008"/>
        <v>49510</v>
      </c>
      <c r="N268" s="95">
        <f t="shared" si="1008"/>
        <v>49874</v>
      </c>
      <c r="O268" s="95">
        <f t="shared" si="1008"/>
        <v>50245</v>
      </c>
      <c r="P268" s="95">
        <f t="shared" si="1008"/>
        <v>50609</v>
      </c>
      <c r="Q268" s="95">
        <f t="shared" si="1008"/>
        <v>50973</v>
      </c>
      <c r="R268" s="95">
        <f t="shared" si="1008"/>
        <v>51337</v>
      </c>
      <c r="S268" s="95">
        <f t="shared" si="1008"/>
        <v>51701</v>
      </c>
      <c r="T268" s="95">
        <f t="shared" si="1008"/>
        <v>52072</v>
      </c>
      <c r="U268" s="95">
        <f t="shared" si="1008"/>
        <v>52436</v>
      </c>
      <c r="V268" s="95">
        <f t="shared" si="1008"/>
        <v>52800</v>
      </c>
      <c r="W268" s="95">
        <f t="shared" si="1008"/>
        <v>53164</v>
      </c>
      <c r="X268" s="95">
        <f t="shared" si="1008"/>
        <v>53528</v>
      </c>
      <c r="Y268" s="95">
        <f t="shared" si="1008"/>
        <v>53892</v>
      </c>
      <c r="Z268" s="95">
        <f t="shared" si="1008"/>
        <v>54263</v>
      </c>
      <c r="AA268" s="95">
        <f t="shared" si="1008"/>
        <v>54627</v>
      </c>
      <c r="AB268" s="95">
        <f t="shared" si="1008"/>
        <v>54991</v>
      </c>
      <c r="AC268" s="96">
        <f t="shared" si="1008"/>
        <v>55355</v>
      </c>
    </row>
    <row r="269" spans="1:31" x14ac:dyDescent="0.25">
      <c r="A269" s="48" t="s">
        <v>206</v>
      </c>
      <c r="B269" s="77">
        <f>B271-8</f>
        <v>45491</v>
      </c>
      <c r="C269" s="77">
        <f t="shared" ref="C269:J269" si="1009">C271-8</f>
        <v>45862</v>
      </c>
      <c r="D269" s="77">
        <f t="shared" si="1009"/>
        <v>46226</v>
      </c>
      <c r="E269" s="77">
        <f t="shared" si="1009"/>
        <v>46590</v>
      </c>
      <c r="F269" s="77">
        <f t="shared" si="1009"/>
        <v>46954</v>
      </c>
      <c r="G269" s="77">
        <f t="shared" si="1009"/>
        <v>47318</v>
      </c>
      <c r="H269" s="77">
        <f t="shared" si="1009"/>
        <v>47682</v>
      </c>
      <c r="I269" s="77">
        <f t="shared" si="1009"/>
        <v>48053</v>
      </c>
      <c r="J269" s="77">
        <f t="shared" si="1009"/>
        <v>48417</v>
      </c>
      <c r="K269" s="77">
        <f t="shared" ref="K269:S269" si="1010">K271-8</f>
        <v>48781</v>
      </c>
      <c r="L269" s="77">
        <f t="shared" si="1010"/>
        <v>49145</v>
      </c>
      <c r="M269" s="77">
        <f t="shared" si="1010"/>
        <v>49509</v>
      </c>
      <c r="N269" s="77">
        <f t="shared" si="1010"/>
        <v>49873</v>
      </c>
      <c r="O269" s="77">
        <f t="shared" si="1010"/>
        <v>50244</v>
      </c>
      <c r="P269" s="77">
        <f t="shared" si="1010"/>
        <v>50608</v>
      </c>
      <c r="Q269" s="77">
        <f t="shared" si="1010"/>
        <v>50972</v>
      </c>
      <c r="R269" s="77">
        <f t="shared" si="1010"/>
        <v>51336</v>
      </c>
      <c r="S269" s="77">
        <f t="shared" si="1010"/>
        <v>51700</v>
      </c>
      <c r="T269" s="77">
        <f t="shared" ref="T269:AC269" si="1011">T271-8</f>
        <v>52071</v>
      </c>
      <c r="U269" s="77">
        <f t="shared" si="1011"/>
        <v>52435</v>
      </c>
      <c r="V269" s="77">
        <f t="shared" si="1011"/>
        <v>52799</v>
      </c>
      <c r="W269" s="77">
        <f t="shared" si="1011"/>
        <v>53163</v>
      </c>
      <c r="X269" s="77">
        <f t="shared" si="1011"/>
        <v>53527</v>
      </c>
      <c r="Y269" s="77">
        <f t="shared" si="1011"/>
        <v>53891</v>
      </c>
      <c r="Z269" s="77">
        <f t="shared" si="1011"/>
        <v>54262</v>
      </c>
      <c r="AA269" s="77">
        <f t="shared" si="1011"/>
        <v>54626</v>
      </c>
      <c r="AB269" s="77">
        <f t="shared" si="1011"/>
        <v>54990</v>
      </c>
      <c r="AC269" s="78">
        <f t="shared" si="1011"/>
        <v>55354</v>
      </c>
    </row>
    <row r="270" spans="1:31" x14ac:dyDescent="0.25">
      <c r="A270" s="48" t="s">
        <v>157</v>
      </c>
      <c r="B270" s="77">
        <f>B271-7</f>
        <v>45492</v>
      </c>
      <c r="C270" s="77">
        <f t="shared" ref="C270:J270" si="1012">C271-7</f>
        <v>45863</v>
      </c>
      <c r="D270" s="77">
        <f t="shared" si="1012"/>
        <v>46227</v>
      </c>
      <c r="E270" s="77">
        <f t="shared" si="1012"/>
        <v>46591</v>
      </c>
      <c r="F270" s="77">
        <f t="shared" si="1012"/>
        <v>46955</v>
      </c>
      <c r="G270" s="77">
        <f t="shared" si="1012"/>
        <v>47319</v>
      </c>
      <c r="H270" s="77">
        <f t="shared" si="1012"/>
        <v>47683</v>
      </c>
      <c r="I270" s="77">
        <f t="shared" si="1012"/>
        <v>48054</v>
      </c>
      <c r="J270" s="77">
        <f t="shared" si="1012"/>
        <v>48418</v>
      </c>
      <c r="K270" s="77">
        <f t="shared" ref="K270" si="1013">K271-7</f>
        <v>48782</v>
      </c>
      <c r="L270" s="77">
        <f t="shared" ref="L270" si="1014">L271-7</f>
        <v>49146</v>
      </c>
      <c r="M270" s="77">
        <f t="shared" ref="M270" si="1015">M271-7</f>
        <v>49510</v>
      </c>
      <c r="N270" s="77">
        <f t="shared" ref="N270" si="1016">N271-7</f>
        <v>49874</v>
      </c>
      <c r="O270" s="77">
        <f t="shared" ref="O270" si="1017">O271-7</f>
        <v>50245</v>
      </c>
      <c r="P270" s="77">
        <f t="shared" ref="P270" si="1018">P271-7</f>
        <v>50609</v>
      </c>
      <c r="Q270" s="77">
        <f t="shared" ref="Q270" si="1019">Q271-7</f>
        <v>50973</v>
      </c>
      <c r="R270" s="77">
        <f t="shared" ref="R270" si="1020">R271-7</f>
        <v>51337</v>
      </c>
      <c r="S270" s="77">
        <f t="shared" ref="S270:AC270" si="1021">S271-7</f>
        <v>51701</v>
      </c>
      <c r="T270" s="77">
        <f t="shared" si="1021"/>
        <v>52072</v>
      </c>
      <c r="U270" s="77">
        <f t="shared" si="1021"/>
        <v>52436</v>
      </c>
      <c r="V270" s="77">
        <f t="shared" si="1021"/>
        <v>52800</v>
      </c>
      <c r="W270" s="77">
        <f t="shared" si="1021"/>
        <v>53164</v>
      </c>
      <c r="X270" s="77">
        <f t="shared" si="1021"/>
        <v>53528</v>
      </c>
      <c r="Y270" s="77">
        <f t="shared" si="1021"/>
        <v>53892</v>
      </c>
      <c r="Z270" s="77">
        <f t="shared" si="1021"/>
        <v>54263</v>
      </c>
      <c r="AA270" s="77">
        <f t="shared" si="1021"/>
        <v>54627</v>
      </c>
      <c r="AB270" s="77">
        <f t="shared" si="1021"/>
        <v>54991</v>
      </c>
      <c r="AC270" s="78">
        <f t="shared" si="1021"/>
        <v>55355</v>
      </c>
    </row>
    <row r="271" spans="1:31" x14ac:dyDescent="0.25">
      <c r="A271" s="76" t="s">
        <v>123</v>
      </c>
      <c r="B271" s="77">
        <f>B259+53</f>
        <v>45499</v>
      </c>
      <c r="C271" s="78">
        <f t="shared" ref="C271:J271" si="1022">C259+53</f>
        <v>45870</v>
      </c>
      <c r="D271" s="78">
        <f t="shared" si="1022"/>
        <v>46234</v>
      </c>
      <c r="E271" s="78">
        <f t="shared" si="1022"/>
        <v>46598</v>
      </c>
      <c r="F271" s="78">
        <f t="shared" si="1022"/>
        <v>46962</v>
      </c>
      <c r="G271" s="78">
        <f t="shared" si="1022"/>
        <v>47326</v>
      </c>
      <c r="H271" s="78">
        <f t="shared" si="1022"/>
        <v>47690</v>
      </c>
      <c r="I271" s="78">
        <f t="shared" si="1022"/>
        <v>48061</v>
      </c>
      <c r="J271" s="78">
        <f t="shared" si="1022"/>
        <v>48425</v>
      </c>
      <c r="K271" s="78">
        <f t="shared" ref="K271:S271" si="1023">K259+53</f>
        <v>48789</v>
      </c>
      <c r="L271" s="78">
        <f t="shared" si="1023"/>
        <v>49153</v>
      </c>
      <c r="M271" s="78">
        <f t="shared" si="1023"/>
        <v>49517</v>
      </c>
      <c r="N271" s="78">
        <f t="shared" si="1023"/>
        <v>49881</v>
      </c>
      <c r="O271" s="78">
        <f t="shared" si="1023"/>
        <v>50252</v>
      </c>
      <c r="P271" s="78">
        <f t="shared" si="1023"/>
        <v>50616</v>
      </c>
      <c r="Q271" s="78">
        <f t="shared" si="1023"/>
        <v>50980</v>
      </c>
      <c r="R271" s="78">
        <f t="shared" si="1023"/>
        <v>51344</v>
      </c>
      <c r="S271" s="78">
        <f t="shared" si="1023"/>
        <v>51708</v>
      </c>
      <c r="T271" s="78">
        <f t="shared" ref="T271:AC271" si="1024">T259+53</f>
        <v>52079</v>
      </c>
      <c r="U271" s="78">
        <f t="shared" si="1024"/>
        <v>52443</v>
      </c>
      <c r="V271" s="78">
        <f t="shared" si="1024"/>
        <v>52807</v>
      </c>
      <c r="W271" s="78">
        <f t="shared" si="1024"/>
        <v>53171</v>
      </c>
      <c r="X271" s="78">
        <f t="shared" si="1024"/>
        <v>53535</v>
      </c>
      <c r="Y271" s="78">
        <f t="shared" si="1024"/>
        <v>53899</v>
      </c>
      <c r="Z271" s="78">
        <f t="shared" si="1024"/>
        <v>54270</v>
      </c>
      <c r="AA271" s="78">
        <f t="shared" si="1024"/>
        <v>54634</v>
      </c>
      <c r="AB271" s="78">
        <f t="shared" si="1024"/>
        <v>54998</v>
      </c>
      <c r="AC271" s="78">
        <f t="shared" si="1024"/>
        <v>55362</v>
      </c>
    </row>
    <row r="272" spans="1:31" x14ac:dyDescent="0.25">
      <c r="A272" s="48" t="s">
        <v>31</v>
      </c>
      <c r="B272" s="41">
        <f>B271+4</f>
        <v>45503</v>
      </c>
      <c r="C272" s="41">
        <f t="shared" ref="C272" si="1025">C271+4</f>
        <v>45874</v>
      </c>
      <c r="D272" s="41">
        <f t="shared" ref="D272" si="1026">D271+4</f>
        <v>46238</v>
      </c>
      <c r="E272" s="41">
        <f t="shared" ref="E272" si="1027">E271+4</f>
        <v>46602</v>
      </c>
      <c r="F272" s="41">
        <f t="shared" ref="F272" si="1028">F271+4</f>
        <v>46966</v>
      </c>
      <c r="G272" s="41">
        <f t="shared" ref="G272" si="1029">G271+4</f>
        <v>47330</v>
      </c>
      <c r="H272" s="41">
        <f t="shared" ref="H272" si="1030">H271+4</f>
        <v>47694</v>
      </c>
      <c r="I272" s="41">
        <f t="shared" ref="I272" si="1031">I271+4</f>
        <v>48065</v>
      </c>
      <c r="J272" s="41">
        <f t="shared" ref="J272" si="1032">J271+4</f>
        <v>48429</v>
      </c>
      <c r="K272" s="41">
        <f t="shared" ref="K272" si="1033">K271+4</f>
        <v>48793</v>
      </c>
      <c r="L272" s="41">
        <f t="shared" ref="L272" si="1034">L271+4</f>
        <v>49157</v>
      </c>
      <c r="M272" s="41">
        <f t="shared" ref="M272" si="1035">M271+4</f>
        <v>49521</v>
      </c>
      <c r="N272" s="41">
        <f t="shared" ref="N272" si="1036">N271+4</f>
        <v>49885</v>
      </c>
      <c r="O272" s="41">
        <f t="shared" ref="O272" si="1037">O271+4</f>
        <v>50256</v>
      </c>
      <c r="P272" s="41">
        <f t="shared" ref="P272" si="1038">P271+4</f>
        <v>50620</v>
      </c>
      <c r="Q272" s="41">
        <f t="shared" ref="Q272" si="1039">Q271+4</f>
        <v>50984</v>
      </c>
      <c r="R272" s="41">
        <f t="shared" ref="R272" si="1040">R271+4</f>
        <v>51348</v>
      </c>
      <c r="S272" s="41">
        <f t="shared" ref="S272" si="1041">S271+4</f>
        <v>51712</v>
      </c>
      <c r="T272" s="41">
        <f t="shared" ref="T272" si="1042">T271+4</f>
        <v>52083</v>
      </c>
      <c r="U272" s="41">
        <f t="shared" ref="U272" si="1043">U271+4</f>
        <v>52447</v>
      </c>
      <c r="V272" s="41">
        <f t="shared" ref="V272" si="1044">V271+4</f>
        <v>52811</v>
      </c>
      <c r="W272" s="41">
        <f t="shared" ref="W272" si="1045">W271+4</f>
        <v>53175</v>
      </c>
      <c r="X272" s="41">
        <f t="shared" ref="X272" si="1046">X271+4</f>
        <v>53539</v>
      </c>
      <c r="Y272" s="41">
        <f t="shared" ref="Y272" si="1047">Y271+4</f>
        <v>53903</v>
      </c>
      <c r="Z272" s="41">
        <f t="shared" ref="Z272" si="1048">Z271+4</f>
        <v>54274</v>
      </c>
      <c r="AA272" s="41">
        <f t="shared" ref="AA272" si="1049">AA271+4</f>
        <v>54638</v>
      </c>
      <c r="AB272" s="41">
        <f t="shared" ref="AB272" si="1050">AB271+4</f>
        <v>55002</v>
      </c>
      <c r="AC272" s="41">
        <f t="shared" ref="AC272" si="1051">AC271+4</f>
        <v>55366</v>
      </c>
    </row>
    <row r="273" spans="1:1" x14ac:dyDescent="0.25">
      <c r="A273" s="86"/>
    </row>
  </sheetData>
  <pageMargins left="0.7" right="0.7" top="0.75" bottom="0.75" header="0.3" footer="0.3"/>
  <pageSetup orientation="portrait" r:id="rId1"/>
  <ignoredErrors>
    <ignoredError sqref="B56 W70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H162"/>
  <sheetViews>
    <sheetView zoomScaleNormal="100" workbookViewId="0"/>
  </sheetViews>
  <sheetFormatPr defaultRowHeight="15" x14ac:dyDescent="0.25"/>
  <cols>
    <col min="2" max="8" width="14.42578125" customWidth="1"/>
    <col min="9" max="10" width="5" customWidth="1"/>
  </cols>
  <sheetData>
    <row r="6" spans="1:8" x14ac:dyDescent="0.25">
      <c r="B6" s="6" t="s">
        <v>33</v>
      </c>
      <c r="C6" s="7"/>
      <c r="D6" s="7"/>
      <c r="E6" s="7"/>
      <c r="F6" s="7"/>
      <c r="G6" s="7"/>
      <c r="H6" s="8"/>
    </row>
    <row r="7" spans="1:8" x14ac:dyDescent="0.25">
      <c r="B7" s="9" t="s">
        <v>34</v>
      </c>
      <c r="C7" s="9" t="s">
        <v>35</v>
      </c>
      <c r="D7" s="9" t="s">
        <v>36</v>
      </c>
      <c r="E7" s="9" t="s">
        <v>37</v>
      </c>
      <c r="F7" s="9" t="s">
        <v>38</v>
      </c>
      <c r="G7" s="9" t="s">
        <v>39</v>
      </c>
      <c r="H7" s="9" t="s">
        <v>40</v>
      </c>
    </row>
    <row r="8" spans="1:8" x14ac:dyDescent="0.25">
      <c r="A8" s="10" t="s">
        <v>41</v>
      </c>
      <c r="B8" s="11">
        <v>45158</v>
      </c>
      <c r="C8" s="11">
        <v>45159</v>
      </c>
      <c r="D8" s="11">
        <v>45160</v>
      </c>
      <c r="E8" s="11">
        <v>45161</v>
      </c>
      <c r="F8" s="11">
        <v>45162</v>
      </c>
      <c r="G8" s="11">
        <v>45163</v>
      </c>
      <c r="H8" s="11">
        <v>45164</v>
      </c>
    </row>
    <row r="9" spans="1:8" x14ac:dyDescent="0.25">
      <c r="A9" s="10"/>
      <c r="B9" s="12"/>
      <c r="C9" s="13" t="s">
        <v>42</v>
      </c>
      <c r="D9" s="14"/>
      <c r="E9" s="14"/>
      <c r="F9" s="14"/>
      <c r="G9" s="14"/>
      <c r="H9" s="14"/>
    </row>
    <row r="10" spans="1:8" x14ac:dyDescent="0.25">
      <c r="A10" s="10"/>
      <c r="B10" s="12"/>
      <c r="C10" s="15" t="s">
        <v>43</v>
      </c>
      <c r="D10" s="16"/>
      <c r="E10" s="16"/>
      <c r="F10" s="16"/>
      <c r="G10" s="16"/>
      <c r="H10" s="16"/>
    </row>
    <row r="11" spans="1:8" x14ac:dyDescent="0.25">
      <c r="A11" s="10" t="s">
        <v>44</v>
      </c>
      <c r="B11" s="11">
        <v>45165</v>
      </c>
      <c r="C11" s="11">
        <v>45166</v>
      </c>
      <c r="D11" s="11">
        <v>45167</v>
      </c>
      <c r="E11" s="11">
        <v>45168</v>
      </c>
      <c r="F11" s="11">
        <v>45169</v>
      </c>
      <c r="G11" s="11">
        <v>45170</v>
      </c>
      <c r="H11" s="11">
        <v>45171</v>
      </c>
    </row>
    <row r="12" spans="1:8" x14ac:dyDescent="0.25">
      <c r="A12" s="10"/>
      <c r="B12" s="12"/>
      <c r="C12" s="13"/>
      <c r="D12" s="14"/>
      <c r="E12" s="14"/>
      <c r="F12" s="14"/>
      <c r="G12" s="14"/>
      <c r="H12" s="14"/>
    </row>
    <row r="13" spans="1:8" x14ac:dyDescent="0.25">
      <c r="A13" s="10"/>
      <c r="B13" s="12"/>
      <c r="C13" s="15"/>
      <c r="D13" s="16"/>
      <c r="E13" s="16"/>
      <c r="F13" s="16"/>
      <c r="G13" s="16"/>
      <c r="H13" s="16"/>
    </row>
    <row r="14" spans="1:8" x14ac:dyDescent="0.25">
      <c r="A14" s="10" t="s">
        <v>45</v>
      </c>
      <c r="B14" s="11">
        <v>45172</v>
      </c>
      <c r="C14" s="11">
        <v>45173</v>
      </c>
      <c r="D14" s="11">
        <v>45174</v>
      </c>
      <c r="E14" s="11">
        <v>45175</v>
      </c>
      <c r="F14" s="11">
        <v>45176</v>
      </c>
      <c r="G14" s="11">
        <v>45177</v>
      </c>
      <c r="H14" s="11">
        <v>45178</v>
      </c>
    </row>
    <row r="15" spans="1:8" x14ac:dyDescent="0.25">
      <c r="A15" s="10"/>
      <c r="B15" s="12"/>
      <c r="C15" s="17" t="s">
        <v>11</v>
      </c>
      <c r="D15" s="14"/>
      <c r="E15" s="14"/>
      <c r="F15" s="14"/>
      <c r="G15" s="14"/>
      <c r="H15" s="14"/>
    </row>
    <row r="16" spans="1:8" x14ac:dyDescent="0.25">
      <c r="A16" s="10"/>
      <c r="B16" s="12"/>
      <c r="C16" s="17"/>
      <c r="D16" s="16"/>
      <c r="E16" s="16"/>
      <c r="F16" s="16"/>
      <c r="G16" s="16"/>
      <c r="H16" s="16"/>
    </row>
    <row r="17" spans="1:8" x14ac:dyDescent="0.25">
      <c r="A17" s="10" t="s">
        <v>46</v>
      </c>
      <c r="B17" s="11">
        <v>45179</v>
      </c>
      <c r="C17" s="11">
        <v>45180</v>
      </c>
      <c r="D17" s="11">
        <v>45181</v>
      </c>
      <c r="E17" s="11">
        <v>45182</v>
      </c>
      <c r="F17" s="11">
        <v>45183</v>
      </c>
      <c r="G17" s="11">
        <v>45184</v>
      </c>
      <c r="H17" s="11">
        <v>45185</v>
      </c>
    </row>
    <row r="18" spans="1:8" x14ac:dyDescent="0.25">
      <c r="A18" s="10"/>
      <c r="B18" s="12"/>
      <c r="C18" s="14"/>
      <c r="D18" s="14"/>
      <c r="E18" s="14"/>
      <c r="F18" s="14"/>
      <c r="G18" s="14"/>
      <c r="H18" s="14"/>
    </row>
    <row r="19" spans="1:8" x14ac:dyDescent="0.25">
      <c r="A19" s="10"/>
      <c r="B19" s="12"/>
      <c r="C19" s="16"/>
      <c r="D19" s="16"/>
      <c r="E19" s="16"/>
      <c r="F19" s="16"/>
      <c r="G19" s="16"/>
      <c r="H19" s="16"/>
    </row>
    <row r="20" spans="1:8" x14ac:dyDescent="0.25">
      <c r="A20" s="10" t="s">
        <v>47</v>
      </c>
      <c r="B20" s="11">
        <v>45186</v>
      </c>
      <c r="C20" s="11">
        <v>45187</v>
      </c>
      <c r="D20" s="11">
        <v>45188</v>
      </c>
      <c r="E20" s="11">
        <v>45189</v>
      </c>
      <c r="F20" s="11">
        <v>45190</v>
      </c>
      <c r="G20" s="11">
        <v>45191</v>
      </c>
      <c r="H20" s="11">
        <v>45192</v>
      </c>
    </row>
    <row r="21" spans="1:8" x14ac:dyDescent="0.25">
      <c r="A21" s="10"/>
      <c r="B21" s="12"/>
      <c r="C21" s="14"/>
      <c r="D21" s="14"/>
      <c r="E21" s="14"/>
      <c r="F21" s="14"/>
      <c r="G21" s="14"/>
      <c r="H21" s="14"/>
    </row>
    <row r="22" spans="1:8" x14ac:dyDescent="0.25">
      <c r="A22" s="10"/>
      <c r="B22" s="12"/>
      <c r="C22" s="16"/>
      <c r="D22" s="16"/>
      <c r="E22" s="16"/>
      <c r="F22" s="16"/>
      <c r="G22" s="16"/>
      <c r="H22" s="16"/>
    </row>
    <row r="23" spans="1:8" x14ac:dyDescent="0.25">
      <c r="A23" s="10" t="s">
        <v>48</v>
      </c>
      <c r="B23" s="11">
        <v>45193</v>
      </c>
      <c r="C23" s="11">
        <v>45194</v>
      </c>
      <c r="D23" s="11">
        <v>45195</v>
      </c>
      <c r="E23" s="11">
        <v>45196</v>
      </c>
      <c r="F23" s="11">
        <v>45197</v>
      </c>
      <c r="G23" s="11">
        <v>45198</v>
      </c>
      <c r="H23" s="11">
        <v>45199</v>
      </c>
    </row>
    <row r="24" spans="1:8" x14ac:dyDescent="0.25">
      <c r="A24" s="10"/>
      <c r="B24" s="12"/>
      <c r="C24" s="14"/>
      <c r="D24" s="14"/>
      <c r="E24" s="14"/>
      <c r="F24" s="14"/>
      <c r="G24" s="14"/>
      <c r="H24" s="14"/>
    </row>
    <row r="25" spans="1:8" x14ac:dyDescent="0.25">
      <c r="A25" s="10"/>
      <c r="B25" s="12"/>
      <c r="C25" s="16"/>
      <c r="D25" s="16"/>
      <c r="E25" s="16"/>
      <c r="F25" s="16"/>
      <c r="G25" s="16"/>
      <c r="H25" s="16"/>
    </row>
    <row r="26" spans="1:8" x14ac:dyDescent="0.25">
      <c r="A26" s="10" t="s">
        <v>49</v>
      </c>
      <c r="B26" s="11">
        <v>45200</v>
      </c>
      <c r="C26" s="11">
        <v>45201</v>
      </c>
      <c r="D26" s="11">
        <v>45202</v>
      </c>
      <c r="E26" s="11">
        <v>45203</v>
      </c>
      <c r="F26" s="11">
        <v>45204</v>
      </c>
      <c r="G26" s="11">
        <v>45205</v>
      </c>
      <c r="H26" s="11">
        <v>45206</v>
      </c>
    </row>
    <row r="27" spans="1:8" x14ac:dyDescent="0.25">
      <c r="A27" s="10"/>
      <c r="B27" s="12"/>
      <c r="C27" s="14"/>
      <c r="D27" s="14"/>
      <c r="E27" s="14"/>
      <c r="F27" s="14"/>
      <c r="G27" s="14"/>
      <c r="H27" s="14"/>
    </row>
    <row r="28" spans="1:8" x14ac:dyDescent="0.25">
      <c r="A28" s="10"/>
      <c r="B28" s="12"/>
      <c r="C28" s="16"/>
      <c r="D28" s="16"/>
      <c r="E28" s="16"/>
      <c r="F28" s="16"/>
      <c r="G28" s="16"/>
      <c r="H28" s="16"/>
    </row>
    <row r="29" spans="1:8" x14ac:dyDescent="0.25">
      <c r="A29" s="10" t="s">
        <v>50</v>
      </c>
      <c r="B29" s="11">
        <v>45207</v>
      </c>
      <c r="C29" s="11">
        <v>45208</v>
      </c>
      <c r="D29" s="11">
        <v>45209</v>
      </c>
      <c r="E29" s="11">
        <v>45210</v>
      </c>
      <c r="F29" s="11">
        <v>45211</v>
      </c>
      <c r="G29" s="11">
        <v>45212</v>
      </c>
      <c r="H29" s="11">
        <v>45213</v>
      </c>
    </row>
    <row r="30" spans="1:8" x14ac:dyDescent="0.25">
      <c r="A30" s="10"/>
      <c r="B30" s="12"/>
      <c r="C30" s="14"/>
      <c r="D30" s="14"/>
      <c r="E30" s="14"/>
      <c r="F30" s="14"/>
      <c r="G30" s="14"/>
      <c r="H30" s="14"/>
    </row>
    <row r="31" spans="1:8" x14ac:dyDescent="0.25">
      <c r="A31" s="10"/>
      <c r="B31" s="12"/>
      <c r="C31" s="16"/>
      <c r="D31" s="16"/>
      <c r="E31" s="16"/>
      <c r="F31" s="16"/>
      <c r="G31" s="15" t="s">
        <v>51</v>
      </c>
      <c r="H31" s="15"/>
    </row>
    <row r="32" spans="1:8" x14ac:dyDescent="0.25">
      <c r="A32" s="10" t="s">
        <v>52</v>
      </c>
      <c r="B32" s="11">
        <v>45214</v>
      </c>
      <c r="C32" s="11">
        <v>45215</v>
      </c>
      <c r="D32" s="11">
        <v>45216</v>
      </c>
      <c r="E32" s="11">
        <v>45217</v>
      </c>
      <c r="F32" s="11">
        <v>45218</v>
      </c>
      <c r="G32" s="11">
        <v>45219</v>
      </c>
      <c r="H32" s="11">
        <v>45220</v>
      </c>
    </row>
    <row r="33" spans="1:8" x14ac:dyDescent="0.25">
      <c r="A33" s="10"/>
      <c r="B33" s="12"/>
      <c r="C33" s="18" t="s">
        <v>53</v>
      </c>
      <c r="D33" s="18"/>
      <c r="E33" s="14"/>
      <c r="F33" s="14"/>
      <c r="G33" s="14"/>
      <c r="H33" s="14"/>
    </row>
    <row r="34" spans="1:8" x14ac:dyDescent="0.25">
      <c r="A34" s="10"/>
      <c r="B34" s="12"/>
      <c r="C34" s="18"/>
      <c r="D34" s="18"/>
      <c r="E34" s="15" t="s">
        <v>54</v>
      </c>
      <c r="F34" s="16"/>
      <c r="G34" s="16"/>
      <c r="H34" s="16"/>
    </row>
    <row r="35" spans="1:8" x14ac:dyDescent="0.25">
      <c r="A35" s="10" t="s">
        <v>55</v>
      </c>
      <c r="B35" s="11">
        <v>45221</v>
      </c>
      <c r="C35" s="11">
        <v>45222</v>
      </c>
      <c r="D35" s="11">
        <v>45223</v>
      </c>
      <c r="E35" s="11">
        <v>45224</v>
      </c>
      <c r="F35" s="11">
        <v>45225</v>
      </c>
      <c r="G35" s="11">
        <v>45226</v>
      </c>
      <c r="H35" s="11">
        <v>45227</v>
      </c>
    </row>
    <row r="36" spans="1:8" x14ac:dyDescent="0.25">
      <c r="A36" s="10"/>
      <c r="B36" s="12"/>
      <c r="C36" s="14"/>
      <c r="D36" s="14"/>
      <c r="E36" s="14"/>
      <c r="F36" s="14"/>
      <c r="G36" s="14"/>
      <c r="H36" s="14"/>
    </row>
    <row r="37" spans="1:8" x14ac:dyDescent="0.25">
      <c r="A37" s="10"/>
      <c r="B37" s="12"/>
      <c r="C37" s="16"/>
      <c r="D37" s="16"/>
      <c r="E37" s="16"/>
      <c r="F37" s="16"/>
      <c r="G37" s="16"/>
      <c r="H37" s="16"/>
    </row>
    <row r="38" spans="1:8" x14ac:dyDescent="0.25">
      <c r="A38" s="10" t="s">
        <v>56</v>
      </c>
      <c r="B38" s="11">
        <v>45228</v>
      </c>
      <c r="C38" s="11">
        <v>45229</v>
      </c>
      <c r="D38" s="11">
        <v>45230</v>
      </c>
      <c r="E38" s="11">
        <v>45231</v>
      </c>
      <c r="F38" s="11">
        <v>45232</v>
      </c>
      <c r="G38" s="11">
        <v>45233</v>
      </c>
      <c r="H38" s="11">
        <v>45234</v>
      </c>
    </row>
    <row r="39" spans="1:8" x14ac:dyDescent="0.25">
      <c r="A39" s="10"/>
      <c r="B39" s="12"/>
      <c r="C39" s="14"/>
      <c r="D39" s="14"/>
      <c r="E39" s="14"/>
      <c r="F39" s="14"/>
      <c r="G39" s="14"/>
      <c r="H39" s="14"/>
    </row>
    <row r="40" spans="1:8" x14ac:dyDescent="0.25">
      <c r="A40" s="10"/>
      <c r="B40" s="12"/>
      <c r="C40" s="16"/>
      <c r="D40" s="16"/>
      <c r="E40" s="16"/>
      <c r="F40" s="16"/>
      <c r="G40" s="16"/>
      <c r="H40" s="16"/>
    </row>
    <row r="41" spans="1:8" x14ac:dyDescent="0.25">
      <c r="A41" s="10" t="s">
        <v>57</v>
      </c>
      <c r="B41" s="11">
        <v>45235</v>
      </c>
      <c r="C41" s="11">
        <v>45236</v>
      </c>
      <c r="D41" s="11">
        <v>45237</v>
      </c>
      <c r="E41" s="11">
        <v>45238</v>
      </c>
      <c r="F41" s="11">
        <v>45239</v>
      </c>
      <c r="G41" s="11">
        <v>45240</v>
      </c>
      <c r="H41" s="11">
        <v>45241</v>
      </c>
    </row>
    <row r="42" spans="1:8" x14ac:dyDescent="0.25">
      <c r="A42" s="10"/>
      <c r="B42" s="12"/>
      <c r="C42" s="14"/>
      <c r="D42" s="14"/>
      <c r="E42" s="14"/>
      <c r="F42" s="14"/>
      <c r="G42" s="14"/>
      <c r="H42" s="14"/>
    </row>
    <row r="43" spans="1:8" x14ac:dyDescent="0.25">
      <c r="A43" s="10"/>
      <c r="B43" s="12"/>
      <c r="C43" s="16"/>
      <c r="D43" s="16"/>
      <c r="E43" s="16"/>
      <c r="F43" s="16"/>
      <c r="G43" s="16"/>
      <c r="H43" s="16"/>
    </row>
    <row r="44" spans="1:8" x14ac:dyDescent="0.25">
      <c r="A44" s="10" t="s">
        <v>58</v>
      </c>
      <c r="B44" s="11">
        <v>45242</v>
      </c>
      <c r="C44" s="11">
        <v>45243</v>
      </c>
      <c r="D44" s="11">
        <v>45244</v>
      </c>
      <c r="E44" s="11">
        <v>45245</v>
      </c>
      <c r="F44" s="11">
        <v>45246</v>
      </c>
      <c r="G44" s="11">
        <v>45247</v>
      </c>
      <c r="H44" s="11">
        <v>45248</v>
      </c>
    </row>
    <row r="45" spans="1:8" x14ac:dyDescent="0.25">
      <c r="A45" s="10"/>
      <c r="B45" s="12"/>
      <c r="C45" s="14"/>
      <c r="D45" s="14"/>
      <c r="E45" s="14"/>
      <c r="F45" s="14"/>
      <c r="G45" s="14"/>
      <c r="H45" s="14"/>
    </row>
    <row r="46" spans="1:8" x14ac:dyDescent="0.25">
      <c r="A46" s="10"/>
      <c r="B46" s="12"/>
      <c r="C46" s="16"/>
      <c r="D46" s="16"/>
      <c r="E46" s="16"/>
      <c r="F46" s="16"/>
      <c r="G46" s="16"/>
      <c r="H46" s="16"/>
    </row>
    <row r="47" spans="1:8" x14ac:dyDescent="0.25">
      <c r="A47" s="10" t="s">
        <v>59</v>
      </c>
      <c r="B47" s="11">
        <v>45249</v>
      </c>
      <c r="C47" s="11">
        <v>45250</v>
      </c>
      <c r="D47" s="11">
        <v>45251</v>
      </c>
      <c r="E47" s="11">
        <v>45252</v>
      </c>
      <c r="F47" s="11">
        <v>45253</v>
      </c>
      <c r="G47" s="11">
        <v>45254</v>
      </c>
      <c r="H47" s="11">
        <v>45255</v>
      </c>
    </row>
    <row r="48" spans="1:8" x14ac:dyDescent="0.25">
      <c r="A48" s="10"/>
      <c r="B48" s="12"/>
      <c r="C48" s="14"/>
      <c r="D48" s="14"/>
      <c r="E48" s="18" t="s">
        <v>60</v>
      </c>
      <c r="F48" s="18"/>
      <c r="G48" s="18"/>
      <c r="H48" s="18"/>
    </row>
    <row r="49" spans="1:8" x14ac:dyDescent="0.25">
      <c r="A49" s="10"/>
      <c r="B49" s="12"/>
      <c r="C49" s="16"/>
      <c r="D49" s="16"/>
      <c r="E49" s="18"/>
      <c r="F49" s="18"/>
      <c r="G49" s="18"/>
      <c r="H49" s="18"/>
    </row>
    <row r="50" spans="1:8" x14ac:dyDescent="0.25">
      <c r="A50" s="10" t="s">
        <v>61</v>
      </c>
      <c r="B50" s="11">
        <v>45256</v>
      </c>
      <c r="C50" s="11">
        <v>45257</v>
      </c>
      <c r="D50" s="11">
        <v>45258</v>
      </c>
      <c r="E50" s="11">
        <v>45259</v>
      </c>
      <c r="F50" s="11">
        <v>45260</v>
      </c>
      <c r="G50" s="11">
        <v>45261</v>
      </c>
      <c r="H50" s="11">
        <v>45262</v>
      </c>
    </row>
    <row r="51" spans="1:8" x14ac:dyDescent="0.25">
      <c r="A51" s="10"/>
      <c r="B51" s="12"/>
      <c r="C51" s="14"/>
      <c r="D51" s="14"/>
      <c r="E51" s="14"/>
      <c r="F51" s="14"/>
      <c r="G51" s="14"/>
      <c r="H51" s="14"/>
    </row>
    <row r="52" spans="1:8" x14ac:dyDescent="0.25">
      <c r="A52" s="10"/>
      <c r="B52" s="12"/>
      <c r="C52" s="16"/>
      <c r="D52" s="16"/>
      <c r="E52" s="16"/>
      <c r="F52" s="16"/>
      <c r="G52" s="16"/>
      <c r="H52" s="16"/>
    </row>
    <row r="53" spans="1:8" x14ac:dyDescent="0.25">
      <c r="A53" s="10" t="s">
        <v>62</v>
      </c>
      <c r="B53" s="11">
        <v>45263</v>
      </c>
      <c r="C53" s="11">
        <v>45264</v>
      </c>
      <c r="D53" s="11">
        <v>45265</v>
      </c>
      <c r="E53" s="11">
        <v>45266</v>
      </c>
      <c r="F53" s="11">
        <v>45267</v>
      </c>
      <c r="G53" s="11">
        <v>45268</v>
      </c>
      <c r="H53" s="11">
        <v>45269</v>
      </c>
    </row>
    <row r="54" spans="1:8" x14ac:dyDescent="0.25">
      <c r="A54" s="10"/>
      <c r="B54" s="12"/>
      <c r="C54" s="14"/>
      <c r="D54" s="14"/>
      <c r="E54" s="14"/>
      <c r="F54" s="14"/>
      <c r="G54" s="14" t="s">
        <v>63</v>
      </c>
      <c r="H54" s="12"/>
    </row>
    <row r="55" spans="1:8" x14ac:dyDescent="0.25">
      <c r="A55" s="10"/>
      <c r="B55" s="12"/>
      <c r="C55" s="16"/>
      <c r="D55" s="16"/>
      <c r="E55" s="16"/>
      <c r="F55" s="16"/>
      <c r="G55" s="16"/>
      <c r="H55" s="12"/>
    </row>
    <row r="56" spans="1:8" x14ac:dyDescent="0.25">
      <c r="A56" s="10" t="s">
        <v>64</v>
      </c>
      <c r="B56" s="11">
        <v>45270</v>
      </c>
      <c r="C56" s="11">
        <v>45271</v>
      </c>
      <c r="D56" s="11">
        <v>45272</v>
      </c>
      <c r="E56" s="11">
        <v>45273</v>
      </c>
      <c r="F56" s="11">
        <v>45274</v>
      </c>
      <c r="G56" s="11">
        <v>45275</v>
      </c>
      <c r="H56" s="11">
        <v>45276</v>
      </c>
    </row>
    <row r="57" spans="1:8" x14ac:dyDescent="0.25">
      <c r="B57" s="12"/>
      <c r="C57" s="19" t="s">
        <v>65</v>
      </c>
      <c r="D57" s="19"/>
      <c r="E57" s="19"/>
      <c r="F57" s="19"/>
      <c r="G57" s="19"/>
      <c r="H57" s="12"/>
    </row>
    <row r="58" spans="1:8" x14ac:dyDescent="0.25">
      <c r="B58" s="12"/>
      <c r="C58" s="16"/>
      <c r="D58" s="16"/>
      <c r="E58" s="16"/>
      <c r="F58" s="16"/>
      <c r="G58" s="16" t="s">
        <v>66</v>
      </c>
      <c r="H58" s="12"/>
    </row>
    <row r="59" spans="1:8" x14ac:dyDescent="0.25">
      <c r="A59" s="10" t="s">
        <v>67</v>
      </c>
      <c r="B59" s="11">
        <f t="shared" ref="B59:H59" si="0">B56+7</f>
        <v>45277</v>
      </c>
      <c r="C59" s="11">
        <f t="shared" si="0"/>
        <v>45278</v>
      </c>
      <c r="D59" s="11">
        <f t="shared" si="0"/>
        <v>45279</v>
      </c>
      <c r="E59" s="11">
        <f t="shared" si="0"/>
        <v>45280</v>
      </c>
      <c r="F59" s="11">
        <f t="shared" si="0"/>
        <v>45281</v>
      </c>
      <c r="G59" s="11">
        <f t="shared" si="0"/>
        <v>45282</v>
      </c>
      <c r="H59" s="11">
        <f t="shared" si="0"/>
        <v>45283</v>
      </c>
    </row>
    <row r="60" spans="1:8" x14ac:dyDescent="0.25">
      <c r="B60" s="12"/>
      <c r="C60" s="20" t="s">
        <v>68</v>
      </c>
      <c r="D60" s="21"/>
      <c r="E60" s="20" t="s">
        <v>68</v>
      </c>
      <c r="F60" s="20" t="s">
        <v>69</v>
      </c>
      <c r="G60" s="21"/>
      <c r="H60" s="21"/>
    </row>
    <row r="61" spans="1:8" x14ac:dyDescent="0.25">
      <c r="B61" s="12"/>
      <c r="C61" s="20" t="s">
        <v>70</v>
      </c>
      <c r="D61" s="21"/>
      <c r="E61" s="20" t="s">
        <v>70</v>
      </c>
      <c r="F61" s="20" t="s">
        <v>71</v>
      </c>
      <c r="G61" s="21"/>
      <c r="H61" s="21"/>
    </row>
    <row r="62" spans="1:8" x14ac:dyDescent="0.25">
      <c r="A62" s="10"/>
      <c r="B62" s="11">
        <f>B59+7</f>
        <v>45284</v>
      </c>
      <c r="C62" s="11">
        <f t="shared" ref="C62:H62" si="1">C59+7</f>
        <v>45285</v>
      </c>
      <c r="D62" s="11">
        <f t="shared" si="1"/>
        <v>45286</v>
      </c>
      <c r="E62" s="11">
        <f t="shared" si="1"/>
        <v>45287</v>
      </c>
      <c r="F62" s="11">
        <f t="shared" si="1"/>
        <v>45288</v>
      </c>
      <c r="G62" s="11">
        <f t="shared" si="1"/>
        <v>45289</v>
      </c>
      <c r="H62" s="11">
        <f t="shared" si="1"/>
        <v>45290</v>
      </c>
    </row>
    <row r="63" spans="1:8" x14ac:dyDescent="0.25">
      <c r="B63" s="12"/>
      <c r="C63" s="12"/>
      <c r="D63" s="12"/>
      <c r="E63" s="12"/>
      <c r="F63" s="12"/>
      <c r="G63" s="12"/>
      <c r="H63" s="12"/>
    </row>
    <row r="64" spans="1:8" x14ac:dyDescent="0.25">
      <c r="B64" s="12"/>
      <c r="C64" s="12"/>
      <c r="D64" s="12"/>
      <c r="E64" s="12"/>
      <c r="F64" s="12"/>
      <c r="G64" s="12"/>
      <c r="H64" s="12"/>
    </row>
    <row r="65" spans="1:8" x14ac:dyDescent="0.25">
      <c r="A65" s="10"/>
      <c r="B65" s="11">
        <f>B62+7</f>
        <v>45291</v>
      </c>
      <c r="C65" s="11">
        <f t="shared" ref="C65:H65" si="2">C62+7</f>
        <v>45292</v>
      </c>
      <c r="D65" s="11">
        <f t="shared" si="2"/>
        <v>45293</v>
      </c>
      <c r="E65" s="11">
        <f t="shared" si="2"/>
        <v>45294</v>
      </c>
      <c r="F65" s="11">
        <f t="shared" si="2"/>
        <v>45295</v>
      </c>
      <c r="G65" s="11">
        <f t="shared" si="2"/>
        <v>45296</v>
      </c>
      <c r="H65" s="11">
        <f t="shared" si="2"/>
        <v>45297</v>
      </c>
    </row>
    <row r="66" spans="1:8" x14ac:dyDescent="0.25">
      <c r="B66" s="12"/>
      <c r="C66" s="12"/>
      <c r="D66" s="12"/>
      <c r="E66" s="12"/>
      <c r="F66" s="12"/>
      <c r="G66" s="12"/>
      <c r="H66" s="12"/>
    </row>
    <row r="67" spans="1:8" x14ac:dyDescent="0.25">
      <c r="B67" s="12"/>
      <c r="C67" s="12"/>
      <c r="D67" s="12"/>
      <c r="E67" s="12"/>
      <c r="F67" s="12"/>
      <c r="G67" s="12"/>
      <c r="H67" s="12"/>
    </row>
    <row r="68" spans="1:8" x14ac:dyDescent="0.25">
      <c r="B68" s="6" t="s">
        <v>72</v>
      </c>
      <c r="C68" s="7"/>
      <c r="D68" s="7"/>
      <c r="E68" s="7"/>
      <c r="F68" s="7"/>
      <c r="G68" s="7"/>
      <c r="H68" s="8"/>
    </row>
    <row r="69" spans="1:8" x14ac:dyDescent="0.25">
      <c r="A69" s="10" t="s">
        <v>41</v>
      </c>
      <c r="B69" s="11">
        <v>45298</v>
      </c>
      <c r="C69" s="11">
        <v>45299</v>
      </c>
      <c r="D69" s="11">
        <v>45300</v>
      </c>
      <c r="E69" s="11">
        <v>45301</v>
      </c>
      <c r="F69" s="11">
        <v>45302</v>
      </c>
      <c r="G69" s="11">
        <v>45303</v>
      </c>
      <c r="H69" s="11">
        <v>45304</v>
      </c>
    </row>
    <row r="70" spans="1:8" x14ac:dyDescent="0.25">
      <c r="A70" s="10"/>
      <c r="B70" s="12"/>
      <c r="C70" s="13" t="s">
        <v>42</v>
      </c>
      <c r="D70" s="14"/>
      <c r="E70" s="14"/>
      <c r="F70" s="14"/>
      <c r="G70" s="14"/>
      <c r="H70" s="14"/>
    </row>
    <row r="71" spans="1:8" x14ac:dyDescent="0.25">
      <c r="A71" s="10"/>
      <c r="B71" s="12"/>
      <c r="C71" s="15" t="s">
        <v>43</v>
      </c>
      <c r="D71" s="16"/>
      <c r="E71" s="16"/>
      <c r="F71" s="16"/>
      <c r="G71" s="16"/>
      <c r="H71" s="16"/>
    </row>
    <row r="72" spans="1:8" x14ac:dyDescent="0.25">
      <c r="A72" s="10" t="s">
        <v>44</v>
      </c>
      <c r="B72" s="11">
        <v>45305</v>
      </c>
      <c r="C72" s="11">
        <v>45306</v>
      </c>
      <c r="D72" s="11">
        <v>45307</v>
      </c>
      <c r="E72" s="11">
        <v>45308</v>
      </c>
      <c r="F72" s="11">
        <v>45309</v>
      </c>
      <c r="G72" s="11">
        <v>45310</v>
      </c>
      <c r="H72" s="11">
        <v>45311</v>
      </c>
    </row>
    <row r="73" spans="1:8" x14ac:dyDescent="0.25">
      <c r="A73" s="10"/>
      <c r="B73" s="12"/>
      <c r="C73" s="17" t="s">
        <v>8</v>
      </c>
      <c r="D73" s="14"/>
      <c r="E73" s="14"/>
      <c r="F73" s="14"/>
      <c r="G73" s="14"/>
      <c r="H73" s="14"/>
    </row>
    <row r="74" spans="1:8" x14ac:dyDescent="0.25">
      <c r="A74" s="10"/>
      <c r="B74" s="12"/>
      <c r="C74" s="17"/>
      <c r="D74" s="16"/>
      <c r="E74" s="16"/>
      <c r="F74" s="16"/>
      <c r="G74" s="16"/>
      <c r="H74" s="16"/>
    </row>
    <row r="75" spans="1:8" x14ac:dyDescent="0.25">
      <c r="A75" s="10" t="s">
        <v>45</v>
      </c>
      <c r="B75" s="11">
        <v>45312</v>
      </c>
      <c r="C75" s="11">
        <v>45313</v>
      </c>
      <c r="D75" s="11">
        <v>45314</v>
      </c>
      <c r="E75" s="11">
        <v>45315</v>
      </c>
      <c r="F75" s="11">
        <v>45316</v>
      </c>
      <c r="G75" s="11">
        <v>45317</v>
      </c>
      <c r="H75" s="11">
        <v>45318</v>
      </c>
    </row>
    <row r="76" spans="1:8" x14ac:dyDescent="0.25">
      <c r="A76" s="10"/>
      <c r="B76" s="12"/>
      <c r="C76" s="14"/>
      <c r="D76" s="14"/>
      <c r="E76" s="14"/>
      <c r="F76" s="14"/>
      <c r="G76" s="14"/>
      <c r="H76" s="14"/>
    </row>
    <row r="77" spans="1:8" x14ac:dyDescent="0.25">
      <c r="A77" s="10"/>
      <c r="B77" s="12"/>
      <c r="C77" s="16"/>
      <c r="D77" s="16"/>
      <c r="E77" s="16"/>
      <c r="F77" s="16"/>
      <c r="G77" s="16"/>
      <c r="H77" s="16"/>
    </row>
    <row r="78" spans="1:8" x14ac:dyDescent="0.25">
      <c r="A78" s="10" t="s">
        <v>46</v>
      </c>
      <c r="B78" s="11">
        <v>45319</v>
      </c>
      <c r="C78" s="11">
        <v>45320</v>
      </c>
      <c r="D78" s="11">
        <v>45321</v>
      </c>
      <c r="E78" s="11">
        <v>45322</v>
      </c>
      <c r="F78" s="11">
        <v>45323</v>
      </c>
      <c r="G78" s="11">
        <v>45324</v>
      </c>
      <c r="H78" s="11">
        <v>45325</v>
      </c>
    </row>
    <row r="79" spans="1:8" x14ac:dyDescent="0.25">
      <c r="A79" s="10"/>
      <c r="B79" s="12"/>
      <c r="C79" s="14"/>
      <c r="D79" s="14"/>
      <c r="E79" s="14"/>
      <c r="F79" s="14"/>
      <c r="G79" s="14"/>
      <c r="H79" s="14"/>
    </row>
    <row r="80" spans="1:8" x14ac:dyDescent="0.25">
      <c r="A80" s="10"/>
      <c r="B80" s="12"/>
      <c r="C80" s="16"/>
      <c r="D80" s="16"/>
      <c r="E80" s="16"/>
      <c r="F80" s="16"/>
      <c r="G80" s="16"/>
      <c r="H80" s="16"/>
    </row>
    <row r="81" spans="1:8" x14ac:dyDescent="0.25">
      <c r="A81" s="10" t="s">
        <v>47</v>
      </c>
      <c r="B81" s="11">
        <v>45326</v>
      </c>
      <c r="C81" s="11">
        <v>45327</v>
      </c>
      <c r="D81" s="11">
        <v>45328</v>
      </c>
      <c r="E81" s="11">
        <v>45329</v>
      </c>
      <c r="F81" s="11">
        <v>45330</v>
      </c>
      <c r="G81" s="11">
        <v>45331</v>
      </c>
      <c r="H81" s="11">
        <v>45332</v>
      </c>
    </row>
    <row r="82" spans="1:8" x14ac:dyDescent="0.25">
      <c r="A82" s="10"/>
      <c r="B82" s="12"/>
      <c r="C82" s="14"/>
      <c r="D82" s="14"/>
      <c r="E82" s="14"/>
      <c r="F82" s="14"/>
      <c r="G82" s="14"/>
      <c r="H82" s="14"/>
    </row>
    <row r="83" spans="1:8" x14ac:dyDescent="0.25">
      <c r="A83" s="10"/>
      <c r="B83" s="12"/>
      <c r="C83" s="16"/>
      <c r="D83" s="16"/>
      <c r="E83" s="16"/>
      <c r="F83" s="16"/>
      <c r="G83" s="16"/>
      <c r="H83" s="16"/>
    </row>
    <row r="84" spans="1:8" x14ac:dyDescent="0.25">
      <c r="A84" s="10" t="s">
        <v>48</v>
      </c>
      <c r="B84" s="11">
        <v>45333</v>
      </c>
      <c r="C84" s="11">
        <v>45334</v>
      </c>
      <c r="D84" s="11">
        <v>45335</v>
      </c>
      <c r="E84" s="11">
        <v>45336</v>
      </c>
      <c r="F84" s="11">
        <v>45337</v>
      </c>
      <c r="G84" s="11">
        <v>45338</v>
      </c>
      <c r="H84" s="11">
        <v>45339</v>
      </c>
    </row>
    <row r="85" spans="1:8" x14ac:dyDescent="0.25">
      <c r="A85" s="10"/>
      <c r="B85" s="12"/>
      <c r="C85" s="14"/>
      <c r="D85" s="14"/>
      <c r="E85" s="14"/>
      <c r="F85" s="14"/>
      <c r="G85" s="14"/>
      <c r="H85" s="14"/>
    </row>
    <row r="86" spans="1:8" x14ac:dyDescent="0.25">
      <c r="A86" s="10"/>
      <c r="B86" s="12"/>
      <c r="C86" s="16"/>
      <c r="D86" s="16"/>
      <c r="E86" s="16"/>
      <c r="F86" s="16"/>
      <c r="G86" s="16"/>
      <c r="H86" s="16"/>
    </row>
    <row r="87" spans="1:8" x14ac:dyDescent="0.25">
      <c r="A87" s="10" t="s">
        <v>49</v>
      </c>
      <c r="B87" s="11">
        <v>45340</v>
      </c>
      <c r="C87" s="11">
        <v>45341</v>
      </c>
      <c r="D87" s="11">
        <v>45342</v>
      </c>
      <c r="E87" s="11">
        <v>45343</v>
      </c>
      <c r="F87" s="11">
        <v>45344</v>
      </c>
      <c r="G87" s="11">
        <v>45345</v>
      </c>
      <c r="H87" s="11">
        <v>45346</v>
      </c>
    </row>
    <row r="88" spans="1:8" x14ac:dyDescent="0.25">
      <c r="A88" s="10"/>
      <c r="B88" s="12"/>
      <c r="C88" s="14"/>
      <c r="D88" s="14"/>
      <c r="E88" s="14"/>
      <c r="F88" s="14"/>
      <c r="G88" s="14"/>
      <c r="H88" s="14"/>
    </row>
    <row r="89" spans="1:8" x14ac:dyDescent="0.25">
      <c r="A89" s="10"/>
      <c r="B89" s="12"/>
      <c r="C89" s="16"/>
      <c r="D89" s="16"/>
      <c r="E89" s="16"/>
      <c r="F89" s="16"/>
      <c r="G89" s="16"/>
      <c r="H89" s="16"/>
    </row>
    <row r="90" spans="1:8" x14ac:dyDescent="0.25">
      <c r="A90" s="10" t="s">
        <v>50</v>
      </c>
      <c r="B90" s="11">
        <v>45347</v>
      </c>
      <c r="C90" s="11">
        <v>45348</v>
      </c>
      <c r="D90" s="11">
        <v>45349</v>
      </c>
      <c r="E90" s="11">
        <v>45350</v>
      </c>
      <c r="F90" s="11">
        <v>45351</v>
      </c>
      <c r="G90" s="11">
        <v>45352</v>
      </c>
      <c r="H90" s="11">
        <v>45353</v>
      </c>
    </row>
    <row r="91" spans="1:8" x14ac:dyDescent="0.25">
      <c r="A91" s="10"/>
      <c r="B91" s="12"/>
      <c r="C91" s="14"/>
      <c r="D91" s="14"/>
      <c r="E91" s="14"/>
      <c r="F91" s="14"/>
      <c r="G91" s="14"/>
      <c r="H91" s="14"/>
    </row>
    <row r="92" spans="1:8" x14ac:dyDescent="0.25">
      <c r="A92" s="10"/>
      <c r="B92" s="12"/>
      <c r="C92" s="16"/>
      <c r="D92" s="16"/>
      <c r="E92" s="16"/>
      <c r="F92" s="16"/>
      <c r="G92" s="15" t="s">
        <v>51</v>
      </c>
      <c r="H92" s="15"/>
    </row>
    <row r="93" spans="1:8" x14ac:dyDescent="0.25">
      <c r="A93" s="10" t="s">
        <v>52</v>
      </c>
      <c r="B93" s="11">
        <v>45354</v>
      </c>
      <c r="C93" s="11">
        <v>45355</v>
      </c>
      <c r="D93" s="11">
        <v>45356</v>
      </c>
      <c r="E93" s="11">
        <v>45357</v>
      </c>
      <c r="F93" s="11">
        <v>45358</v>
      </c>
      <c r="G93" s="11">
        <v>45359</v>
      </c>
      <c r="H93" s="11">
        <v>45360</v>
      </c>
    </row>
    <row r="94" spans="1:8" x14ac:dyDescent="0.25">
      <c r="A94" s="10"/>
      <c r="B94" s="12"/>
      <c r="C94" s="13" t="s">
        <v>54</v>
      </c>
      <c r="D94" s="14"/>
      <c r="E94" s="14"/>
      <c r="F94" s="14"/>
      <c r="G94" s="14"/>
      <c r="H94" s="14"/>
    </row>
    <row r="95" spans="1:8" x14ac:dyDescent="0.25">
      <c r="A95" s="10"/>
      <c r="B95" s="12"/>
      <c r="C95" s="16"/>
      <c r="D95" s="16"/>
      <c r="E95" s="16"/>
      <c r="F95" s="16"/>
      <c r="G95" s="16"/>
      <c r="H95" s="16"/>
    </row>
    <row r="96" spans="1:8" x14ac:dyDescent="0.25">
      <c r="A96" s="10" t="s">
        <v>55</v>
      </c>
      <c r="B96" s="11">
        <v>45361</v>
      </c>
      <c r="C96" s="11">
        <v>45362</v>
      </c>
      <c r="D96" s="11">
        <v>45363</v>
      </c>
      <c r="E96" s="11">
        <v>45364</v>
      </c>
      <c r="F96" s="11">
        <v>45365</v>
      </c>
      <c r="G96" s="11">
        <v>45366</v>
      </c>
      <c r="H96" s="11">
        <v>45367</v>
      </c>
    </row>
    <row r="97" spans="1:8" x14ac:dyDescent="0.25">
      <c r="A97" s="10"/>
      <c r="B97" s="12"/>
      <c r="C97" s="18" t="s">
        <v>73</v>
      </c>
      <c r="D97" s="18"/>
      <c r="E97" s="18"/>
      <c r="F97" s="18"/>
      <c r="G97" s="18"/>
      <c r="H97" s="18"/>
    </row>
    <row r="98" spans="1:8" x14ac:dyDescent="0.25">
      <c r="A98" s="10"/>
      <c r="B98" s="12"/>
      <c r="C98" s="17"/>
      <c r="D98" s="17"/>
      <c r="E98" s="17"/>
      <c r="F98" s="17"/>
      <c r="G98" s="17"/>
      <c r="H98" s="17"/>
    </row>
    <row r="99" spans="1:8" x14ac:dyDescent="0.25">
      <c r="A99" s="10" t="s">
        <v>56</v>
      </c>
      <c r="B99" s="11">
        <v>45368</v>
      </c>
      <c r="C99" s="11">
        <v>45369</v>
      </c>
      <c r="D99" s="11">
        <v>45370</v>
      </c>
      <c r="E99" s="11">
        <v>45371</v>
      </c>
      <c r="F99" s="11">
        <v>45372</v>
      </c>
      <c r="G99" s="11">
        <v>45373</v>
      </c>
      <c r="H99" s="11">
        <v>45374</v>
      </c>
    </row>
    <row r="100" spans="1:8" x14ac:dyDescent="0.25">
      <c r="A100" s="10"/>
      <c r="B100" s="12"/>
      <c r="C100" s="14"/>
      <c r="D100" s="14"/>
      <c r="E100" s="14"/>
      <c r="F100" s="14"/>
      <c r="G100" s="14"/>
      <c r="H100" s="14"/>
    </row>
    <row r="101" spans="1:8" x14ac:dyDescent="0.25">
      <c r="A101" s="10"/>
      <c r="B101" s="12"/>
      <c r="C101" s="16"/>
      <c r="D101" s="16"/>
      <c r="E101" s="16"/>
      <c r="F101" s="16"/>
      <c r="G101" s="16"/>
      <c r="H101" s="16"/>
    </row>
    <row r="102" spans="1:8" x14ac:dyDescent="0.25">
      <c r="A102" s="10" t="s">
        <v>57</v>
      </c>
      <c r="B102" s="11">
        <v>45375</v>
      </c>
      <c r="C102" s="11">
        <v>45376</v>
      </c>
      <c r="D102" s="11">
        <v>45377</v>
      </c>
      <c r="E102" s="11">
        <v>45378</v>
      </c>
      <c r="F102" s="11">
        <v>45379</v>
      </c>
      <c r="G102" s="11">
        <v>45380</v>
      </c>
      <c r="H102" s="11">
        <v>45381</v>
      </c>
    </row>
    <row r="103" spans="1:8" x14ac:dyDescent="0.25">
      <c r="A103" s="10"/>
      <c r="B103" s="12"/>
      <c r="C103" s="14"/>
      <c r="D103" s="14"/>
      <c r="E103" s="14"/>
      <c r="F103" s="14"/>
      <c r="G103" s="14"/>
      <c r="H103" s="14"/>
    </row>
    <row r="104" spans="1:8" x14ac:dyDescent="0.25">
      <c r="A104" s="10"/>
      <c r="B104" s="12"/>
      <c r="C104" s="16"/>
      <c r="D104" s="16"/>
      <c r="E104" s="16"/>
      <c r="F104" s="16"/>
      <c r="G104" s="16"/>
      <c r="H104" s="16"/>
    </row>
    <row r="105" spans="1:8" x14ac:dyDescent="0.25">
      <c r="A105" s="10" t="s">
        <v>58</v>
      </c>
      <c r="B105" s="11">
        <v>45382</v>
      </c>
      <c r="C105" s="11">
        <v>45383</v>
      </c>
      <c r="D105" s="11">
        <v>45384</v>
      </c>
      <c r="E105" s="11">
        <v>45385</v>
      </c>
      <c r="F105" s="11">
        <v>45386</v>
      </c>
      <c r="G105" s="11">
        <v>45387</v>
      </c>
      <c r="H105" s="11">
        <v>45388</v>
      </c>
    </row>
    <row r="106" spans="1:8" x14ac:dyDescent="0.25">
      <c r="A106" s="10"/>
      <c r="B106" s="12"/>
      <c r="C106" s="14"/>
      <c r="D106" s="14"/>
      <c r="E106" s="14"/>
      <c r="F106" s="14"/>
      <c r="G106" s="14"/>
      <c r="H106" s="14"/>
    </row>
    <row r="107" spans="1:8" x14ac:dyDescent="0.25">
      <c r="A107" s="10"/>
      <c r="B107" s="12"/>
      <c r="C107" s="16"/>
      <c r="D107" s="16"/>
      <c r="E107" s="16"/>
      <c r="F107" s="16"/>
      <c r="G107" s="16"/>
      <c r="H107" s="16"/>
    </row>
    <row r="108" spans="1:8" x14ac:dyDescent="0.25">
      <c r="A108" s="10" t="s">
        <v>59</v>
      </c>
      <c r="B108" s="11">
        <v>45389</v>
      </c>
      <c r="C108" s="11">
        <v>45390</v>
      </c>
      <c r="D108" s="11">
        <v>45391</v>
      </c>
      <c r="E108" s="11">
        <v>45392</v>
      </c>
      <c r="F108" s="11">
        <v>45393</v>
      </c>
      <c r="G108" s="11">
        <v>45394</v>
      </c>
      <c r="H108" s="11">
        <v>45395</v>
      </c>
    </row>
    <row r="109" spans="1:8" x14ac:dyDescent="0.25">
      <c r="A109" s="10"/>
      <c r="B109" s="12"/>
      <c r="C109" s="14"/>
      <c r="D109" s="14"/>
      <c r="E109" s="14"/>
      <c r="F109" s="14"/>
      <c r="G109" s="14"/>
      <c r="H109" s="14"/>
    </row>
    <row r="110" spans="1:8" x14ac:dyDescent="0.25">
      <c r="A110" s="10"/>
      <c r="B110" s="12"/>
      <c r="C110" s="16"/>
      <c r="D110" s="16"/>
      <c r="E110" s="16"/>
      <c r="F110" s="16"/>
      <c r="G110" s="16"/>
      <c r="H110" s="16"/>
    </row>
    <row r="111" spans="1:8" x14ac:dyDescent="0.25">
      <c r="A111" s="10" t="s">
        <v>61</v>
      </c>
      <c r="B111" s="11">
        <v>45396</v>
      </c>
      <c r="C111" s="11">
        <v>45397</v>
      </c>
      <c r="D111" s="11">
        <v>45398</v>
      </c>
      <c r="E111" s="11">
        <v>45399</v>
      </c>
      <c r="F111" s="11">
        <v>45400</v>
      </c>
      <c r="G111" s="11">
        <v>45401</v>
      </c>
      <c r="H111" s="11">
        <v>45402</v>
      </c>
    </row>
    <row r="112" spans="1:8" x14ac:dyDescent="0.25">
      <c r="A112" s="10"/>
      <c r="B112" s="12"/>
      <c r="C112" s="14"/>
      <c r="D112" s="14"/>
      <c r="E112" s="14"/>
      <c r="F112" s="14"/>
      <c r="G112" s="14"/>
      <c r="H112" s="14"/>
    </row>
    <row r="113" spans="1:8" x14ac:dyDescent="0.25">
      <c r="A113" s="10"/>
      <c r="B113" s="12"/>
      <c r="C113" s="16"/>
      <c r="D113" s="16"/>
      <c r="E113" s="16"/>
      <c r="F113" s="16"/>
      <c r="G113" s="16"/>
      <c r="H113" s="16"/>
    </row>
    <row r="114" spans="1:8" x14ac:dyDescent="0.25">
      <c r="A114" s="10" t="s">
        <v>62</v>
      </c>
      <c r="B114" s="11">
        <v>45403</v>
      </c>
      <c r="C114" s="11">
        <v>45404</v>
      </c>
      <c r="D114" s="11">
        <v>45405</v>
      </c>
      <c r="E114" s="11">
        <v>45406</v>
      </c>
      <c r="F114" s="11">
        <v>45407</v>
      </c>
      <c r="G114" s="11">
        <v>45408</v>
      </c>
      <c r="H114" s="11">
        <v>45409</v>
      </c>
    </row>
    <row r="115" spans="1:8" x14ac:dyDescent="0.25">
      <c r="A115" s="10"/>
      <c r="B115" s="12"/>
      <c r="C115" s="14"/>
      <c r="D115" s="14"/>
      <c r="E115" s="14"/>
      <c r="F115" s="14"/>
      <c r="G115" s="14" t="s">
        <v>63</v>
      </c>
      <c r="H115" s="12"/>
    </row>
    <row r="116" spans="1:8" x14ac:dyDescent="0.25">
      <c r="A116" s="10"/>
      <c r="B116" s="12"/>
      <c r="C116" s="16"/>
      <c r="D116" s="16"/>
      <c r="E116" s="16"/>
      <c r="F116" s="16"/>
      <c r="G116" s="16"/>
      <c r="H116" s="12"/>
    </row>
    <row r="117" spans="1:8" x14ac:dyDescent="0.25">
      <c r="A117" s="10" t="s">
        <v>64</v>
      </c>
      <c r="B117" s="11">
        <v>45410</v>
      </c>
      <c r="C117" s="11">
        <v>45411</v>
      </c>
      <c r="D117" s="11">
        <v>45412</v>
      </c>
      <c r="E117" s="11">
        <v>45413</v>
      </c>
      <c r="F117" s="11">
        <v>45414</v>
      </c>
      <c r="G117" s="11">
        <v>45415</v>
      </c>
      <c r="H117" s="11">
        <v>45416</v>
      </c>
    </row>
    <row r="118" spans="1:8" x14ac:dyDescent="0.25">
      <c r="B118" s="12"/>
      <c r="C118" s="19" t="s">
        <v>65</v>
      </c>
      <c r="D118" s="19"/>
      <c r="E118" s="19"/>
      <c r="F118" s="19"/>
      <c r="G118" s="19"/>
      <c r="H118" s="12"/>
    </row>
    <row r="119" spans="1:8" x14ac:dyDescent="0.25">
      <c r="B119" s="12"/>
      <c r="C119" s="16"/>
      <c r="D119" s="16"/>
      <c r="E119" s="16"/>
      <c r="F119" s="16"/>
      <c r="G119" s="15" t="s">
        <v>66</v>
      </c>
      <c r="H119" s="12"/>
    </row>
    <row r="120" spans="1:8" x14ac:dyDescent="0.25">
      <c r="A120" s="10" t="s">
        <v>67</v>
      </c>
      <c r="B120" s="11">
        <v>45417</v>
      </c>
      <c r="C120" s="11">
        <v>45418</v>
      </c>
      <c r="D120" s="11">
        <v>45419</v>
      </c>
      <c r="E120" s="11">
        <v>45420</v>
      </c>
      <c r="F120" s="11">
        <v>45421</v>
      </c>
      <c r="G120" s="11">
        <v>45422</v>
      </c>
      <c r="H120" s="11">
        <v>45423</v>
      </c>
    </row>
    <row r="121" spans="1:8" x14ac:dyDescent="0.25">
      <c r="B121" s="12"/>
      <c r="C121" s="20" t="s">
        <v>68</v>
      </c>
      <c r="D121" s="21"/>
      <c r="E121" s="20" t="s">
        <v>68</v>
      </c>
      <c r="F121" s="20" t="s">
        <v>69</v>
      </c>
      <c r="G121" s="21"/>
      <c r="H121" s="21"/>
    </row>
    <row r="122" spans="1:8" x14ac:dyDescent="0.25">
      <c r="B122" s="12"/>
      <c r="C122" s="20" t="s">
        <v>70</v>
      </c>
      <c r="D122" s="21"/>
      <c r="E122" s="20" t="s">
        <v>70</v>
      </c>
      <c r="F122" s="20" t="s">
        <v>71</v>
      </c>
      <c r="G122" s="21"/>
      <c r="H122" s="21"/>
    </row>
    <row r="123" spans="1:8" x14ac:dyDescent="0.25">
      <c r="B123" s="6" t="s">
        <v>74</v>
      </c>
      <c r="C123" s="7"/>
      <c r="D123" s="7"/>
      <c r="E123" s="7"/>
      <c r="F123" s="7"/>
      <c r="G123" s="7"/>
      <c r="H123" s="8"/>
    </row>
    <row r="124" spans="1:8" x14ac:dyDescent="0.25">
      <c r="A124" s="10" t="s">
        <v>41</v>
      </c>
      <c r="B124" s="11">
        <v>45424</v>
      </c>
      <c r="C124" s="11">
        <v>45425</v>
      </c>
      <c r="D124" s="11">
        <v>45426</v>
      </c>
      <c r="E124" s="11">
        <v>45427</v>
      </c>
      <c r="F124" s="11">
        <v>45428</v>
      </c>
      <c r="G124" s="11">
        <v>45429</v>
      </c>
      <c r="H124" s="11">
        <v>45430</v>
      </c>
    </row>
    <row r="125" spans="1:8" x14ac:dyDescent="0.25">
      <c r="A125" s="10"/>
      <c r="B125" s="12"/>
      <c r="C125" s="13" t="s">
        <v>42</v>
      </c>
      <c r="D125" s="14"/>
      <c r="E125" s="14"/>
      <c r="F125" s="14"/>
      <c r="G125" s="14"/>
      <c r="H125" s="14"/>
    </row>
    <row r="126" spans="1:8" x14ac:dyDescent="0.25">
      <c r="A126" s="10"/>
      <c r="B126" s="12"/>
      <c r="C126" s="15" t="s">
        <v>75</v>
      </c>
      <c r="D126" s="16"/>
      <c r="E126" s="16"/>
      <c r="F126" s="16"/>
      <c r="G126" s="16"/>
      <c r="H126" s="16"/>
    </row>
    <row r="127" spans="1:8" x14ac:dyDescent="0.25">
      <c r="A127" s="10" t="s">
        <v>44</v>
      </c>
      <c r="B127" s="11">
        <v>45431</v>
      </c>
      <c r="C127" s="11">
        <v>45432</v>
      </c>
      <c r="D127" s="11">
        <v>45433</v>
      </c>
      <c r="E127" s="11">
        <v>45434</v>
      </c>
      <c r="F127" s="11">
        <v>45435</v>
      </c>
      <c r="G127" s="11">
        <v>45436</v>
      </c>
      <c r="H127" s="11">
        <v>45437</v>
      </c>
    </row>
    <row r="128" spans="1:8" x14ac:dyDescent="0.25">
      <c r="A128" s="10"/>
      <c r="B128" s="12"/>
      <c r="C128" s="14"/>
      <c r="D128" s="14"/>
      <c r="E128" s="14"/>
      <c r="F128" s="14"/>
      <c r="G128" s="14"/>
      <c r="H128" s="14"/>
    </row>
    <row r="129" spans="1:8" x14ac:dyDescent="0.25">
      <c r="A129" s="10"/>
      <c r="B129" s="12"/>
      <c r="C129" s="16"/>
      <c r="D129" s="16"/>
      <c r="E129" s="16"/>
      <c r="F129" s="16"/>
      <c r="G129" s="16"/>
      <c r="H129" s="16"/>
    </row>
    <row r="130" spans="1:8" x14ac:dyDescent="0.25">
      <c r="A130" s="10" t="s">
        <v>45</v>
      </c>
      <c r="B130" s="11">
        <v>45438</v>
      </c>
      <c r="C130" s="11">
        <v>45439</v>
      </c>
      <c r="D130" s="11">
        <v>45440</v>
      </c>
      <c r="E130" s="11">
        <v>45441</v>
      </c>
      <c r="F130" s="11">
        <v>45442</v>
      </c>
      <c r="G130" s="11">
        <v>45443</v>
      </c>
      <c r="H130" s="11">
        <v>45444</v>
      </c>
    </row>
    <row r="131" spans="1:8" x14ac:dyDescent="0.25">
      <c r="A131" s="10"/>
      <c r="B131" s="12"/>
      <c r="C131" s="17" t="s">
        <v>76</v>
      </c>
      <c r="D131" s="14"/>
      <c r="E131" s="14"/>
      <c r="F131" s="14"/>
      <c r="G131" s="14"/>
      <c r="H131" s="14"/>
    </row>
    <row r="132" spans="1:8" x14ac:dyDescent="0.25">
      <c r="A132" s="10"/>
      <c r="B132" s="12"/>
      <c r="C132" s="17" t="s">
        <v>77</v>
      </c>
      <c r="D132" s="16"/>
      <c r="E132" s="16"/>
      <c r="F132" s="16"/>
      <c r="G132" s="16"/>
      <c r="H132" s="16"/>
    </row>
    <row r="133" spans="1:8" x14ac:dyDescent="0.25">
      <c r="A133" s="10" t="s">
        <v>46</v>
      </c>
      <c r="B133" s="11">
        <v>45445</v>
      </c>
      <c r="C133" s="11">
        <v>45446</v>
      </c>
      <c r="D133" s="11">
        <v>45447</v>
      </c>
      <c r="E133" s="11">
        <v>45448</v>
      </c>
      <c r="F133" s="11">
        <v>45449</v>
      </c>
      <c r="G133" s="11">
        <v>45450</v>
      </c>
      <c r="H133" s="11">
        <v>45451</v>
      </c>
    </row>
    <row r="134" spans="1:8" x14ac:dyDescent="0.25">
      <c r="A134" s="10"/>
      <c r="B134" s="12"/>
      <c r="C134" s="14"/>
      <c r="D134" s="14"/>
      <c r="E134" s="14"/>
      <c r="F134" s="14"/>
      <c r="G134" s="14"/>
      <c r="H134" s="14"/>
    </row>
    <row r="135" spans="1:8" x14ac:dyDescent="0.25">
      <c r="A135" s="10"/>
      <c r="B135" s="12"/>
      <c r="C135" s="16"/>
      <c r="D135" s="16"/>
      <c r="E135" s="16"/>
      <c r="F135" s="16"/>
      <c r="G135" s="16"/>
      <c r="H135" s="16"/>
    </row>
    <row r="136" spans="1:8" x14ac:dyDescent="0.25">
      <c r="A136" s="10" t="s">
        <v>47</v>
      </c>
      <c r="B136" s="11">
        <v>45452</v>
      </c>
      <c r="C136" s="11">
        <v>45453</v>
      </c>
      <c r="D136" s="11">
        <v>45454</v>
      </c>
      <c r="E136" s="11">
        <v>45455</v>
      </c>
      <c r="F136" s="11">
        <v>45456</v>
      </c>
      <c r="G136" s="11">
        <v>45457</v>
      </c>
      <c r="H136" s="11">
        <v>45458</v>
      </c>
    </row>
    <row r="137" spans="1:8" x14ac:dyDescent="0.25">
      <c r="A137" s="10"/>
      <c r="B137" s="12"/>
      <c r="C137" s="14"/>
      <c r="D137" s="14"/>
      <c r="E137" s="14"/>
      <c r="F137" s="14"/>
      <c r="G137" s="14"/>
      <c r="H137" s="14"/>
    </row>
    <row r="138" spans="1:8" x14ac:dyDescent="0.25">
      <c r="A138" s="10"/>
      <c r="B138" s="12"/>
      <c r="C138" s="16"/>
      <c r="D138" s="16"/>
      <c r="E138" s="16"/>
      <c r="F138" s="16"/>
      <c r="G138" s="16"/>
      <c r="H138" s="16"/>
    </row>
    <row r="139" spans="1:8" x14ac:dyDescent="0.25">
      <c r="A139" s="10" t="s">
        <v>48</v>
      </c>
      <c r="B139" s="11">
        <v>45459</v>
      </c>
      <c r="C139" s="11">
        <v>45460</v>
      </c>
      <c r="D139" s="11">
        <v>45461</v>
      </c>
      <c r="E139" s="11">
        <v>45462</v>
      </c>
      <c r="F139" s="11">
        <v>45463</v>
      </c>
      <c r="G139" s="11">
        <v>45464</v>
      </c>
      <c r="H139" s="11">
        <v>45465</v>
      </c>
    </row>
    <row r="140" spans="1:8" x14ac:dyDescent="0.25">
      <c r="A140" s="10"/>
      <c r="B140" s="12"/>
      <c r="C140" s="14"/>
      <c r="D140" s="14"/>
      <c r="E140" s="17" t="s">
        <v>20</v>
      </c>
      <c r="F140" s="14"/>
      <c r="G140" s="14"/>
      <c r="H140" s="14"/>
    </row>
    <row r="141" spans="1:8" x14ac:dyDescent="0.25">
      <c r="A141" s="10"/>
      <c r="B141" s="12"/>
      <c r="C141" s="16"/>
      <c r="D141" s="16"/>
      <c r="E141" s="17"/>
      <c r="F141" s="16"/>
      <c r="G141" s="16"/>
      <c r="H141" s="16"/>
    </row>
    <row r="142" spans="1:8" x14ac:dyDescent="0.25">
      <c r="A142" s="10" t="s">
        <v>49</v>
      </c>
      <c r="B142" s="11">
        <v>45466</v>
      </c>
      <c r="C142" s="11">
        <v>45467</v>
      </c>
      <c r="D142" s="11">
        <v>45468</v>
      </c>
      <c r="E142" s="11">
        <v>45469</v>
      </c>
      <c r="F142" s="11">
        <v>45470</v>
      </c>
      <c r="G142" s="11">
        <v>45471</v>
      </c>
      <c r="H142" s="11">
        <v>45472</v>
      </c>
    </row>
    <row r="143" spans="1:8" x14ac:dyDescent="0.25">
      <c r="A143" s="10"/>
      <c r="B143" s="12"/>
      <c r="C143" s="14"/>
      <c r="D143" s="18" t="s">
        <v>88</v>
      </c>
      <c r="E143" s="18"/>
      <c r="F143" s="18"/>
      <c r="G143" s="18"/>
      <c r="H143" s="18"/>
    </row>
    <row r="144" spans="1:8" x14ac:dyDescent="0.25">
      <c r="A144" s="10"/>
      <c r="B144" s="12"/>
      <c r="C144" s="16" t="s">
        <v>78</v>
      </c>
      <c r="D144" s="29"/>
      <c r="E144" s="29"/>
      <c r="F144" s="29"/>
      <c r="G144" s="29"/>
      <c r="H144" s="29"/>
    </row>
    <row r="145" spans="1:8" x14ac:dyDescent="0.25">
      <c r="A145" s="10" t="s">
        <v>50</v>
      </c>
      <c r="B145" s="11">
        <v>45473</v>
      </c>
      <c r="C145" s="11">
        <v>45474</v>
      </c>
      <c r="D145" s="11">
        <v>45475</v>
      </c>
      <c r="E145" s="11">
        <v>45476</v>
      </c>
      <c r="F145" s="11">
        <v>45477</v>
      </c>
      <c r="G145" s="11">
        <v>45478</v>
      </c>
      <c r="H145" s="11">
        <v>45479</v>
      </c>
    </row>
    <row r="146" spans="1:8" x14ac:dyDescent="0.25">
      <c r="A146" s="10"/>
      <c r="B146" s="12"/>
      <c r="C146" s="14"/>
      <c r="D146" s="14"/>
      <c r="E146" s="14"/>
      <c r="F146" s="17" t="s">
        <v>80</v>
      </c>
      <c r="G146" s="14"/>
      <c r="H146" s="14"/>
    </row>
    <row r="147" spans="1:8" x14ac:dyDescent="0.25">
      <c r="A147" s="10"/>
      <c r="B147" s="12"/>
      <c r="C147" s="16" t="s">
        <v>79</v>
      </c>
      <c r="D147" s="16"/>
      <c r="E147" s="16"/>
      <c r="F147" s="17" t="s">
        <v>77</v>
      </c>
      <c r="G147" s="16"/>
      <c r="H147" s="15"/>
    </row>
    <row r="148" spans="1:8" x14ac:dyDescent="0.25">
      <c r="A148" s="10" t="s">
        <v>52</v>
      </c>
      <c r="B148" s="11">
        <v>45480</v>
      </c>
      <c r="C148" s="11">
        <v>45481</v>
      </c>
      <c r="D148" s="11">
        <v>45482</v>
      </c>
      <c r="E148" s="11">
        <v>45483</v>
      </c>
      <c r="F148" s="11">
        <v>45484</v>
      </c>
      <c r="G148" s="11">
        <v>45485</v>
      </c>
      <c r="H148" s="11">
        <v>45486</v>
      </c>
    </row>
    <row r="149" spans="1:8" x14ac:dyDescent="0.25">
      <c r="A149" s="10"/>
      <c r="B149" s="12"/>
      <c r="C149" s="14"/>
      <c r="D149" s="14"/>
      <c r="E149" s="14"/>
      <c r="F149" s="14"/>
      <c r="G149" s="14"/>
      <c r="H149" s="14"/>
    </row>
    <row r="150" spans="1:8" x14ac:dyDescent="0.25">
      <c r="A150" s="10"/>
      <c r="B150" s="12"/>
      <c r="C150" s="16"/>
      <c r="D150" s="16"/>
      <c r="E150" s="16"/>
      <c r="F150" s="16"/>
      <c r="G150" s="16"/>
      <c r="H150" s="16"/>
    </row>
    <row r="151" spans="1:8" x14ac:dyDescent="0.25">
      <c r="A151" s="10" t="s">
        <v>55</v>
      </c>
      <c r="B151" s="11">
        <v>45487</v>
      </c>
      <c r="C151" s="11">
        <v>45488</v>
      </c>
      <c r="D151" s="11">
        <v>45489</v>
      </c>
      <c r="E151" s="11">
        <v>45490</v>
      </c>
      <c r="F151" s="11">
        <v>45491</v>
      </c>
      <c r="G151" s="11">
        <v>45492</v>
      </c>
      <c r="H151" s="11">
        <v>45493</v>
      </c>
    </row>
    <row r="152" spans="1:8" x14ac:dyDescent="0.25">
      <c r="A152" s="10"/>
      <c r="B152" s="12"/>
      <c r="C152" s="14"/>
      <c r="D152" s="14"/>
      <c r="E152" s="14"/>
      <c r="F152" s="14"/>
      <c r="G152" s="14"/>
      <c r="H152" s="14"/>
    </row>
    <row r="153" spans="1:8" x14ac:dyDescent="0.25">
      <c r="A153" s="10"/>
      <c r="B153" s="12"/>
      <c r="C153" s="16"/>
      <c r="D153" s="16"/>
      <c r="E153" s="16"/>
      <c r="F153" s="16"/>
      <c r="G153" s="16"/>
      <c r="H153" s="16"/>
    </row>
    <row r="154" spans="1:8" x14ac:dyDescent="0.25">
      <c r="A154" s="10" t="s">
        <v>56</v>
      </c>
      <c r="B154" s="11">
        <v>45494</v>
      </c>
      <c r="C154" s="11">
        <v>45495</v>
      </c>
      <c r="D154" s="11">
        <v>45496</v>
      </c>
      <c r="E154" s="11">
        <v>45497</v>
      </c>
      <c r="F154" s="11">
        <v>45498</v>
      </c>
      <c r="G154" s="11">
        <v>45499</v>
      </c>
      <c r="H154" s="11">
        <v>45500</v>
      </c>
    </row>
    <row r="155" spans="1:8" x14ac:dyDescent="0.25">
      <c r="A155" s="10"/>
      <c r="B155" s="12"/>
      <c r="C155" s="14"/>
      <c r="D155" s="14"/>
      <c r="E155" s="14"/>
      <c r="F155" s="14"/>
      <c r="G155" s="14"/>
      <c r="H155" s="14"/>
    </row>
    <row r="156" spans="1:8" x14ac:dyDescent="0.25">
      <c r="A156" s="10"/>
      <c r="B156" s="12"/>
      <c r="C156" s="16"/>
      <c r="D156" s="16"/>
      <c r="E156" s="16"/>
      <c r="F156" s="16"/>
      <c r="G156" s="16"/>
      <c r="H156" s="16"/>
    </row>
    <row r="157" spans="1:8" x14ac:dyDescent="0.25">
      <c r="A157" s="10" t="s">
        <v>57</v>
      </c>
      <c r="B157" s="11">
        <v>45501</v>
      </c>
      <c r="C157" s="11">
        <v>45502</v>
      </c>
      <c r="D157" s="11">
        <v>45503</v>
      </c>
      <c r="E157" s="11">
        <v>45504</v>
      </c>
      <c r="F157" s="11">
        <v>45505</v>
      </c>
      <c r="G157" s="11">
        <v>45506</v>
      </c>
      <c r="H157" s="11">
        <v>45507</v>
      </c>
    </row>
    <row r="158" spans="1:8" x14ac:dyDescent="0.25">
      <c r="A158" s="10"/>
      <c r="B158" s="12"/>
      <c r="C158" s="14"/>
      <c r="D158" s="14"/>
      <c r="E158" s="14"/>
      <c r="F158" s="14"/>
      <c r="G158" s="14"/>
      <c r="H158" s="14"/>
    </row>
    <row r="159" spans="1:8" x14ac:dyDescent="0.25">
      <c r="A159" s="10"/>
      <c r="B159" s="12"/>
      <c r="C159" s="16"/>
      <c r="D159" s="16"/>
      <c r="E159" s="16"/>
      <c r="F159" s="16"/>
      <c r="G159" s="16"/>
      <c r="H159" s="16"/>
    </row>
    <row r="160" spans="1:8" x14ac:dyDescent="0.25">
      <c r="A160" s="10" t="s">
        <v>58</v>
      </c>
      <c r="B160" s="11">
        <v>45508</v>
      </c>
      <c r="C160" s="11">
        <v>45509</v>
      </c>
      <c r="D160" s="11">
        <v>45510</v>
      </c>
      <c r="E160" s="11">
        <v>45511</v>
      </c>
      <c r="F160" s="11">
        <v>45512</v>
      </c>
      <c r="G160" s="11">
        <v>45513</v>
      </c>
      <c r="H160" s="11">
        <v>45514</v>
      </c>
    </row>
    <row r="161" spans="1:8" x14ac:dyDescent="0.25">
      <c r="A161" s="10"/>
      <c r="B161" s="12"/>
      <c r="C161" s="14"/>
      <c r="D161" s="14"/>
      <c r="E161" s="14"/>
      <c r="F161" s="14"/>
      <c r="G161" s="14" t="s">
        <v>81</v>
      </c>
      <c r="H161" s="14"/>
    </row>
    <row r="162" spans="1:8" x14ac:dyDescent="0.25">
      <c r="A162" s="10"/>
      <c r="B162" s="12"/>
      <c r="C162" s="16"/>
      <c r="D162" s="16"/>
      <c r="E162" s="16"/>
      <c r="F162" s="16"/>
      <c r="G162" s="16" t="s">
        <v>82</v>
      </c>
      <c r="H162" s="1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7:Q66"/>
  <sheetViews>
    <sheetView zoomScaleNormal="100" workbookViewId="0"/>
  </sheetViews>
  <sheetFormatPr defaultRowHeight="15" x14ac:dyDescent="0.25"/>
  <cols>
    <col min="2" max="8" width="14.42578125" customWidth="1"/>
    <col min="9" max="10" width="5" customWidth="1"/>
    <col min="11" max="17" width="13.140625" customWidth="1"/>
  </cols>
  <sheetData>
    <row r="7" spans="1:17" x14ac:dyDescent="0.25">
      <c r="B7" s="22" t="s">
        <v>33</v>
      </c>
      <c r="C7" s="23"/>
      <c r="D7" s="23"/>
      <c r="E7" s="23"/>
      <c r="F7" s="23"/>
      <c r="G7" s="23"/>
      <c r="H7" s="24"/>
      <c r="K7" s="25" t="s">
        <v>94</v>
      </c>
      <c r="L7" s="26"/>
      <c r="M7" s="26"/>
      <c r="N7" s="26"/>
      <c r="O7" s="26"/>
      <c r="P7" s="26"/>
      <c r="Q7" s="26"/>
    </row>
    <row r="8" spans="1:17" x14ac:dyDescent="0.25">
      <c r="B8" s="9" t="s">
        <v>34</v>
      </c>
      <c r="C8" s="9" t="s">
        <v>35</v>
      </c>
      <c r="D8" s="9" t="s">
        <v>36</v>
      </c>
      <c r="E8" s="9" t="s">
        <v>37</v>
      </c>
      <c r="F8" s="9" t="s">
        <v>38</v>
      </c>
      <c r="G8" s="9" t="s">
        <v>39</v>
      </c>
      <c r="H8" s="9" t="s">
        <v>40</v>
      </c>
      <c r="K8" s="9" t="s">
        <v>34</v>
      </c>
      <c r="L8" s="9" t="s">
        <v>35</v>
      </c>
      <c r="M8" s="9" t="s">
        <v>36</v>
      </c>
      <c r="N8" s="9" t="s">
        <v>37</v>
      </c>
      <c r="O8" s="9" t="s">
        <v>38</v>
      </c>
      <c r="P8" s="9" t="s">
        <v>39</v>
      </c>
      <c r="Q8" s="9" t="s">
        <v>40</v>
      </c>
    </row>
    <row r="9" spans="1:17" x14ac:dyDescent="0.25">
      <c r="A9" s="10" t="s">
        <v>41</v>
      </c>
      <c r="B9" s="11">
        <v>45158</v>
      </c>
      <c r="C9" s="11">
        <v>45159</v>
      </c>
      <c r="D9" s="11">
        <v>45160</v>
      </c>
      <c r="E9" s="11">
        <v>45161</v>
      </c>
      <c r="F9" s="11">
        <v>45162</v>
      </c>
      <c r="G9" s="11">
        <v>45163</v>
      </c>
      <c r="H9" s="11">
        <v>45164</v>
      </c>
      <c r="K9" s="2"/>
      <c r="L9" s="2">
        <v>14</v>
      </c>
      <c r="M9" s="2">
        <v>15</v>
      </c>
      <c r="N9" s="2">
        <v>15</v>
      </c>
      <c r="O9" s="2">
        <v>15</v>
      </c>
      <c r="P9" s="2">
        <v>15</v>
      </c>
      <c r="Q9" s="2"/>
    </row>
    <row r="10" spans="1:17" x14ac:dyDescent="0.25">
      <c r="A10" s="10"/>
      <c r="B10" s="12"/>
      <c r="C10" s="13" t="s">
        <v>42</v>
      </c>
      <c r="D10" s="14"/>
      <c r="E10" s="14"/>
      <c r="F10" s="14"/>
      <c r="G10" s="14"/>
      <c r="H10" s="14"/>
      <c r="K10" s="25" t="s">
        <v>92</v>
      </c>
      <c r="L10" s="26"/>
      <c r="M10" s="26"/>
      <c r="N10" s="26"/>
      <c r="O10" s="26"/>
      <c r="P10" s="26"/>
      <c r="Q10" s="26"/>
    </row>
    <row r="11" spans="1:17" x14ac:dyDescent="0.25">
      <c r="A11" s="10"/>
      <c r="B11" s="12"/>
      <c r="C11" s="15" t="s">
        <v>43</v>
      </c>
      <c r="D11" s="16"/>
      <c r="E11" s="16"/>
      <c r="F11" s="16"/>
      <c r="G11" s="16"/>
      <c r="H11" s="16"/>
      <c r="K11" s="9"/>
      <c r="L11" s="9"/>
      <c r="M11" s="9" t="s">
        <v>89</v>
      </c>
      <c r="N11" s="9" t="s">
        <v>90</v>
      </c>
      <c r="O11" s="9" t="s">
        <v>91</v>
      </c>
      <c r="P11" s="9"/>
      <c r="Q11" s="9"/>
    </row>
    <row r="12" spans="1:17" x14ac:dyDescent="0.25">
      <c r="A12" s="10" t="s">
        <v>44</v>
      </c>
      <c r="B12" s="11">
        <v>45165</v>
      </c>
      <c r="C12" s="11">
        <v>45166</v>
      </c>
      <c r="D12" s="11">
        <v>45167</v>
      </c>
      <c r="E12" s="11">
        <v>45168</v>
      </c>
      <c r="F12" s="11">
        <v>45169</v>
      </c>
      <c r="G12" s="11">
        <v>45170</v>
      </c>
      <c r="H12" s="11">
        <v>45171</v>
      </c>
      <c r="K12" s="2"/>
      <c r="L12" s="2"/>
      <c r="M12" s="2">
        <f>L9+N9</f>
        <v>29</v>
      </c>
      <c r="N12" s="2">
        <f>L9+N9+P9</f>
        <v>44</v>
      </c>
      <c r="O12" s="2">
        <v>29</v>
      </c>
      <c r="P12" s="2"/>
      <c r="Q12" s="2"/>
    </row>
    <row r="13" spans="1:17" x14ac:dyDescent="0.25">
      <c r="A13" s="10"/>
      <c r="B13" s="12"/>
      <c r="C13" s="13"/>
      <c r="D13" s="14"/>
      <c r="E13" s="14"/>
      <c r="F13" s="14"/>
      <c r="G13" s="14"/>
      <c r="H13" s="14"/>
    </row>
    <row r="14" spans="1:17" x14ac:dyDescent="0.25">
      <c r="A14" s="10"/>
      <c r="B14" s="12"/>
      <c r="C14" s="15"/>
      <c r="D14" s="16"/>
      <c r="E14" s="16"/>
      <c r="F14" s="16"/>
      <c r="G14" s="16"/>
      <c r="H14" s="16"/>
      <c r="K14" s="27" t="s">
        <v>95</v>
      </c>
      <c r="L14" s="28"/>
      <c r="M14" s="28"/>
      <c r="N14" s="28"/>
      <c r="O14" s="28"/>
      <c r="P14" s="28"/>
      <c r="Q14" s="28"/>
    </row>
    <row r="15" spans="1:17" x14ac:dyDescent="0.25">
      <c r="A15" s="10" t="s">
        <v>45</v>
      </c>
      <c r="B15" s="11">
        <v>45172</v>
      </c>
      <c r="C15" s="11">
        <v>45173</v>
      </c>
      <c r="D15" s="11">
        <v>45174</v>
      </c>
      <c r="E15" s="11">
        <v>45175</v>
      </c>
      <c r="F15" s="11">
        <v>45176</v>
      </c>
      <c r="G15" s="11">
        <v>45177</v>
      </c>
      <c r="H15" s="11">
        <v>45178</v>
      </c>
      <c r="K15" s="9" t="s">
        <v>34</v>
      </c>
      <c r="L15" s="9" t="s">
        <v>35</v>
      </c>
      <c r="M15" s="9" t="s">
        <v>36</v>
      </c>
      <c r="N15" s="9" t="s">
        <v>37</v>
      </c>
      <c r="O15" s="9" t="s">
        <v>38</v>
      </c>
      <c r="P15" s="9" t="s">
        <v>39</v>
      </c>
      <c r="Q15" s="9" t="s">
        <v>40</v>
      </c>
    </row>
    <row r="16" spans="1:17" x14ac:dyDescent="0.25">
      <c r="A16" s="10"/>
      <c r="B16" s="12"/>
      <c r="C16" s="17" t="s">
        <v>11</v>
      </c>
      <c r="D16" s="14"/>
      <c r="E16" s="14"/>
      <c r="F16" s="14"/>
      <c r="G16" s="14"/>
      <c r="H16" s="14"/>
      <c r="K16" s="2"/>
      <c r="L16" s="2">
        <v>7</v>
      </c>
      <c r="M16" s="2">
        <v>8</v>
      </c>
      <c r="N16" s="2">
        <v>8</v>
      </c>
      <c r="O16" s="2">
        <v>8</v>
      </c>
      <c r="P16" s="2">
        <v>8</v>
      </c>
      <c r="Q16" s="2"/>
    </row>
    <row r="17" spans="1:17" x14ac:dyDescent="0.25">
      <c r="A17" s="10"/>
      <c r="B17" s="12"/>
      <c r="C17" s="17"/>
      <c r="D17" s="16"/>
      <c r="E17" s="16"/>
      <c r="F17" s="16"/>
      <c r="G17" s="16"/>
      <c r="H17" s="16"/>
      <c r="K17" s="27" t="s">
        <v>92</v>
      </c>
      <c r="L17" s="28"/>
      <c r="M17" s="28"/>
      <c r="N17" s="28"/>
      <c r="O17" s="28"/>
      <c r="P17" s="28"/>
      <c r="Q17" s="28"/>
    </row>
    <row r="18" spans="1:17" x14ac:dyDescent="0.25">
      <c r="A18" s="10" t="s">
        <v>46</v>
      </c>
      <c r="B18" s="11">
        <v>45179</v>
      </c>
      <c r="C18" s="11">
        <v>45180</v>
      </c>
      <c r="D18" s="11">
        <v>45181</v>
      </c>
      <c r="E18" s="11">
        <v>45182</v>
      </c>
      <c r="F18" s="11">
        <v>45183</v>
      </c>
      <c r="G18" s="11">
        <v>45184</v>
      </c>
      <c r="H18" s="11">
        <v>45185</v>
      </c>
      <c r="K18" s="9"/>
      <c r="L18" s="9"/>
      <c r="M18" s="9" t="s">
        <v>89</v>
      </c>
      <c r="N18" s="9" t="s">
        <v>90</v>
      </c>
      <c r="O18" s="9" t="s">
        <v>91</v>
      </c>
      <c r="P18" s="9"/>
      <c r="Q18" s="9"/>
    </row>
    <row r="19" spans="1:17" x14ac:dyDescent="0.25">
      <c r="A19" s="10"/>
      <c r="B19" s="12"/>
      <c r="C19" s="14"/>
      <c r="D19" s="14"/>
      <c r="E19" s="14"/>
      <c r="F19" s="14"/>
      <c r="G19" s="14"/>
      <c r="H19" s="14"/>
      <c r="K19" s="2"/>
      <c r="L19" s="2"/>
      <c r="M19" s="2">
        <f>L16+N16</f>
        <v>15</v>
      </c>
      <c r="N19" s="4" t="s">
        <v>97</v>
      </c>
      <c r="O19" s="2">
        <f>M16+O16</f>
        <v>16</v>
      </c>
      <c r="P19" s="2"/>
      <c r="Q19" s="2"/>
    </row>
    <row r="20" spans="1:17" x14ac:dyDescent="0.25">
      <c r="A20" s="10"/>
      <c r="B20" s="12"/>
      <c r="C20" s="16"/>
      <c r="D20" s="16"/>
      <c r="E20" s="16"/>
      <c r="F20" s="16"/>
      <c r="G20" s="16"/>
      <c r="H20" s="16"/>
    </row>
    <row r="21" spans="1:17" x14ac:dyDescent="0.25">
      <c r="A21" s="10" t="s">
        <v>47</v>
      </c>
      <c r="B21" s="11">
        <v>45186</v>
      </c>
      <c r="C21" s="11">
        <v>45187</v>
      </c>
      <c r="D21" s="11">
        <v>45188</v>
      </c>
      <c r="E21" s="11">
        <v>45189</v>
      </c>
      <c r="F21" s="11">
        <v>45190</v>
      </c>
      <c r="G21" s="11">
        <v>45191</v>
      </c>
      <c r="H21" s="11">
        <v>45192</v>
      </c>
      <c r="K21" s="27" t="s">
        <v>96</v>
      </c>
      <c r="L21" s="28"/>
      <c r="M21" s="28"/>
      <c r="N21" s="28"/>
      <c r="O21" s="28"/>
      <c r="P21" s="28"/>
      <c r="Q21" s="28"/>
    </row>
    <row r="22" spans="1:17" x14ac:dyDescent="0.25">
      <c r="A22" s="10"/>
      <c r="B22" s="12"/>
      <c r="C22" s="14"/>
      <c r="D22" s="14"/>
      <c r="E22" s="14"/>
      <c r="F22" s="14"/>
      <c r="G22" s="14"/>
      <c r="H22" s="14"/>
      <c r="K22" s="9" t="s">
        <v>34</v>
      </c>
      <c r="L22" s="9" t="s">
        <v>35</v>
      </c>
      <c r="M22" s="9" t="s">
        <v>36</v>
      </c>
      <c r="N22" s="9" t="s">
        <v>37</v>
      </c>
      <c r="O22" s="9" t="s">
        <v>38</v>
      </c>
      <c r="P22" s="9" t="s">
        <v>39</v>
      </c>
      <c r="Q22" s="9" t="s">
        <v>40</v>
      </c>
    </row>
    <row r="23" spans="1:17" x14ac:dyDescent="0.25">
      <c r="A23" s="10"/>
      <c r="B23" s="12"/>
      <c r="C23" s="16"/>
      <c r="D23" s="16"/>
      <c r="E23" s="16"/>
      <c r="F23" s="16"/>
      <c r="G23" s="16"/>
      <c r="H23" s="16"/>
      <c r="K23" s="2"/>
      <c r="L23" s="2">
        <v>8</v>
      </c>
      <c r="M23" s="2">
        <v>8</v>
      </c>
      <c r="N23" s="2">
        <v>8</v>
      </c>
      <c r="O23" s="2">
        <v>8</v>
      </c>
      <c r="P23" s="2">
        <v>8</v>
      </c>
      <c r="Q23" s="2"/>
    </row>
    <row r="24" spans="1:17" x14ac:dyDescent="0.25">
      <c r="A24" s="10" t="s">
        <v>48</v>
      </c>
      <c r="B24" s="11">
        <v>45193</v>
      </c>
      <c r="C24" s="11">
        <v>45194</v>
      </c>
      <c r="D24" s="11">
        <v>45195</v>
      </c>
      <c r="E24" s="11">
        <v>45196</v>
      </c>
      <c r="F24" s="11">
        <v>45197</v>
      </c>
      <c r="G24" s="11">
        <v>45198</v>
      </c>
      <c r="H24" s="11">
        <v>45199</v>
      </c>
      <c r="K24" s="27" t="s">
        <v>92</v>
      </c>
      <c r="L24" s="28"/>
      <c r="M24" s="28"/>
      <c r="N24" s="28"/>
      <c r="O24" s="28"/>
      <c r="P24" s="28"/>
      <c r="Q24" s="28"/>
    </row>
    <row r="25" spans="1:17" x14ac:dyDescent="0.25">
      <c r="A25" s="10"/>
      <c r="B25" s="12"/>
      <c r="C25" s="14"/>
      <c r="D25" s="14"/>
      <c r="E25" s="14"/>
      <c r="F25" s="14"/>
      <c r="G25" s="14"/>
      <c r="H25" s="14"/>
      <c r="K25" s="9"/>
      <c r="L25" s="9"/>
      <c r="M25" s="9" t="s">
        <v>89</v>
      </c>
      <c r="N25" s="9" t="s">
        <v>90</v>
      </c>
      <c r="O25" s="9" t="s">
        <v>91</v>
      </c>
      <c r="P25" s="9"/>
      <c r="Q25" s="9"/>
    </row>
    <row r="26" spans="1:17" x14ac:dyDescent="0.25">
      <c r="A26" s="10"/>
      <c r="B26" s="12"/>
      <c r="C26" s="16"/>
      <c r="D26" s="16"/>
      <c r="E26" s="16"/>
      <c r="F26" s="16"/>
      <c r="G26" s="16"/>
      <c r="H26" s="16"/>
      <c r="K26" s="2"/>
      <c r="L26" s="2"/>
      <c r="M26" s="2">
        <f>L23+N23</f>
        <v>16</v>
      </c>
      <c r="N26" s="4" t="s">
        <v>97</v>
      </c>
      <c r="O26" s="2">
        <f>M23+O23</f>
        <v>16</v>
      </c>
      <c r="P26" s="2"/>
      <c r="Q26" s="2"/>
    </row>
    <row r="27" spans="1:17" x14ac:dyDescent="0.25">
      <c r="A27" s="10" t="s">
        <v>49</v>
      </c>
      <c r="B27" s="11">
        <v>45200</v>
      </c>
      <c r="C27" s="11">
        <v>45201</v>
      </c>
      <c r="D27" s="11">
        <v>45202</v>
      </c>
      <c r="E27" s="11">
        <v>45203</v>
      </c>
      <c r="F27" s="11">
        <v>45204</v>
      </c>
      <c r="G27" s="11">
        <v>45205</v>
      </c>
      <c r="H27" s="11">
        <v>45206</v>
      </c>
    </row>
    <row r="28" spans="1:17" x14ac:dyDescent="0.25">
      <c r="A28" s="10"/>
      <c r="B28" s="12"/>
      <c r="C28" s="14"/>
      <c r="D28" s="14"/>
      <c r="E28" s="14"/>
      <c r="F28" s="14"/>
      <c r="G28" s="14"/>
      <c r="H28" s="14"/>
    </row>
    <row r="29" spans="1:17" x14ac:dyDescent="0.25">
      <c r="A29" s="10"/>
      <c r="B29" s="12"/>
      <c r="C29" s="16"/>
      <c r="D29" s="16"/>
      <c r="E29" s="16"/>
      <c r="F29" s="16"/>
      <c r="G29" s="16"/>
      <c r="H29" s="16"/>
    </row>
    <row r="30" spans="1:17" x14ac:dyDescent="0.25">
      <c r="A30" s="10" t="s">
        <v>50</v>
      </c>
      <c r="B30" s="11">
        <v>45207</v>
      </c>
      <c r="C30" s="11">
        <v>45208</v>
      </c>
      <c r="D30" s="11">
        <v>45209</v>
      </c>
      <c r="E30" s="11">
        <v>45210</v>
      </c>
      <c r="F30" s="11">
        <v>45211</v>
      </c>
      <c r="G30" s="11">
        <v>45212</v>
      </c>
      <c r="H30" s="11">
        <v>45213</v>
      </c>
    </row>
    <row r="31" spans="1:17" x14ac:dyDescent="0.25">
      <c r="A31" s="10"/>
      <c r="B31" s="12"/>
      <c r="C31" s="14"/>
      <c r="D31" s="14"/>
      <c r="E31" s="14"/>
      <c r="F31" s="14"/>
      <c r="G31" s="14"/>
      <c r="H31" s="14"/>
    </row>
    <row r="32" spans="1:17" x14ac:dyDescent="0.25">
      <c r="A32" s="10"/>
      <c r="B32" s="12"/>
      <c r="C32" s="16"/>
      <c r="D32" s="16"/>
      <c r="E32" s="16"/>
      <c r="F32" s="16"/>
      <c r="G32" s="15" t="s">
        <v>51</v>
      </c>
      <c r="H32" s="15"/>
    </row>
    <row r="33" spans="1:8" x14ac:dyDescent="0.25">
      <c r="A33" s="10" t="s">
        <v>52</v>
      </c>
      <c r="B33" s="11">
        <v>45214</v>
      </c>
      <c r="C33" s="11">
        <v>45215</v>
      </c>
      <c r="D33" s="11">
        <v>45216</v>
      </c>
      <c r="E33" s="11">
        <v>45217</v>
      </c>
      <c r="F33" s="11">
        <v>45218</v>
      </c>
      <c r="G33" s="11">
        <v>45219</v>
      </c>
      <c r="H33" s="11">
        <v>45220</v>
      </c>
    </row>
    <row r="34" spans="1:8" x14ac:dyDescent="0.25">
      <c r="A34" s="10"/>
      <c r="B34" s="12"/>
      <c r="C34" s="18" t="s">
        <v>53</v>
      </c>
      <c r="D34" s="18"/>
      <c r="E34" s="14"/>
      <c r="F34" s="14"/>
      <c r="G34" s="14"/>
      <c r="H34" s="14"/>
    </row>
    <row r="35" spans="1:8" x14ac:dyDescent="0.25">
      <c r="A35" s="10"/>
      <c r="B35" s="12"/>
      <c r="C35" s="18"/>
      <c r="D35" s="18"/>
      <c r="E35" s="15" t="s">
        <v>54</v>
      </c>
      <c r="F35" s="16"/>
      <c r="G35" s="16"/>
      <c r="H35" s="16"/>
    </row>
    <row r="36" spans="1:8" x14ac:dyDescent="0.25">
      <c r="A36" s="10" t="s">
        <v>55</v>
      </c>
      <c r="B36" s="11">
        <v>45221</v>
      </c>
      <c r="C36" s="11">
        <v>45222</v>
      </c>
      <c r="D36" s="11">
        <v>45223</v>
      </c>
      <c r="E36" s="11">
        <v>45224</v>
      </c>
      <c r="F36" s="11">
        <v>45225</v>
      </c>
      <c r="G36" s="11">
        <v>45226</v>
      </c>
      <c r="H36" s="11">
        <v>45227</v>
      </c>
    </row>
    <row r="37" spans="1:8" x14ac:dyDescent="0.25">
      <c r="A37" s="10"/>
      <c r="B37" s="12"/>
      <c r="C37" s="14"/>
      <c r="D37" s="14"/>
      <c r="E37" s="14"/>
      <c r="F37" s="14"/>
      <c r="G37" s="14"/>
      <c r="H37" s="14"/>
    </row>
    <row r="38" spans="1:8" x14ac:dyDescent="0.25">
      <c r="A38" s="10"/>
      <c r="B38" s="12"/>
      <c r="C38" s="16"/>
      <c r="D38" s="16"/>
      <c r="E38" s="16"/>
      <c r="F38" s="16"/>
      <c r="G38" s="16"/>
      <c r="H38" s="16"/>
    </row>
    <row r="39" spans="1:8" x14ac:dyDescent="0.25">
      <c r="A39" s="10" t="s">
        <v>56</v>
      </c>
      <c r="B39" s="11">
        <v>45228</v>
      </c>
      <c r="C39" s="11">
        <v>45229</v>
      </c>
      <c r="D39" s="11">
        <v>45230</v>
      </c>
      <c r="E39" s="11">
        <v>45231</v>
      </c>
      <c r="F39" s="11">
        <v>45232</v>
      </c>
      <c r="G39" s="11">
        <v>45233</v>
      </c>
      <c r="H39" s="11">
        <v>45234</v>
      </c>
    </row>
    <row r="40" spans="1:8" x14ac:dyDescent="0.25">
      <c r="A40" s="10"/>
      <c r="B40" s="12"/>
      <c r="C40" s="14"/>
      <c r="D40" s="14"/>
      <c r="E40" s="14"/>
      <c r="F40" s="14"/>
      <c r="G40" s="14"/>
      <c r="H40" s="14"/>
    </row>
    <row r="41" spans="1:8" x14ac:dyDescent="0.25">
      <c r="A41" s="10"/>
      <c r="B41" s="12"/>
      <c r="C41" s="16"/>
      <c r="D41" s="16"/>
      <c r="E41" s="16"/>
      <c r="F41" s="16"/>
      <c r="G41" s="16"/>
      <c r="H41" s="16"/>
    </row>
    <row r="42" spans="1:8" x14ac:dyDescent="0.25">
      <c r="A42" s="10" t="s">
        <v>57</v>
      </c>
      <c r="B42" s="11">
        <v>45235</v>
      </c>
      <c r="C42" s="11">
        <v>45236</v>
      </c>
      <c r="D42" s="11">
        <v>45237</v>
      </c>
      <c r="E42" s="11">
        <v>45238</v>
      </c>
      <c r="F42" s="11">
        <v>45239</v>
      </c>
      <c r="G42" s="11">
        <v>45240</v>
      </c>
      <c r="H42" s="11">
        <v>45241</v>
      </c>
    </row>
    <row r="43" spans="1:8" x14ac:dyDescent="0.25">
      <c r="A43" s="10"/>
      <c r="B43" s="12"/>
      <c r="C43" s="14"/>
      <c r="D43" s="14"/>
      <c r="E43" s="14"/>
      <c r="F43" s="14"/>
      <c r="G43" s="14"/>
      <c r="H43" s="14"/>
    </row>
    <row r="44" spans="1:8" x14ac:dyDescent="0.25">
      <c r="A44" s="10"/>
      <c r="B44" s="12"/>
      <c r="C44" s="16"/>
      <c r="D44" s="16"/>
      <c r="E44" s="16"/>
      <c r="F44" s="16"/>
      <c r="G44" s="16"/>
      <c r="H44" s="16"/>
    </row>
    <row r="45" spans="1:8" x14ac:dyDescent="0.25">
      <c r="A45" s="10" t="s">
        <v>58</v>
      </c>
      <c r="B45" s="11">
        <v>45242</v>
      </c>
      <c r="C45" s="11">
        <v>45243</v>
      </c>
      <c r="D45" s="11">
        <v>45244</v>
      </c>
      <c r="E45" s="11">
        <v>45245</v>
      </c>
      <c r="F45" s="11">
        <v>45246</v>
      </c>
      <c r="G45" s="11">
        <v>45247</v>
      </c>
      <c r="H45" s="11">
        <v>45248</v>
      </c>
    </row>
    <row r="46" spans="1:8" x14ac:dyDescent="0.25">
      <c r="A46" s="10"/>
      <c r="B46" s="12"/>
      <c r="C46" s="14"/>
      <c r="D46" s="14"/>
      <c r="E46" s="14"/>
      <c r="F46" s="14"/>
      <c r="G46" s="14"/>
      <c r="H46" s="14"/>
    </row>
    <row r="47" spans="1:8" x14ac:dyDescent="0.25">
      <c r="A47" s="10"/>
      <c r="B47" s="12"/>
      <c r="C47" s="16"/>
      <c r="D47" s="16"/>
      <c r="E47" s="16"/>
      <c r="F47" s="16"/>
      <c r="G47" s="16"/>
      <c r="H47" s="16"/>
    </row>
    <row r="48" spans="1:8" x14ac:dyDescent="0.25">
      <c r="A48" s="10" t="s">
        <v>59</v>
      </c>
      <c r="B48" s="11">
        <v>45249</v>
      </c>
      <c r="C48" s="11">
        <v>45250</v>
      </c>
      <c r="D48" s="11">
        <v>45251</v>
      </c>
      <c r="E48" s="11">
        <v>45252</v>
      </c>
      <c r="F48" s="11">
        <v>45253</v>
      </c>
      <c r="G48" s="11">
        <v>45254</v>
      </c>
      <c r="H48" s="11">
        <v>45255</v>
      </c>
    </row>
    <row r="49" spans="1:8" x14ac:dyDescent="0.25">
      <c r="A49" s="10"/>
      <c r="B49" s="12"/>
      <c r="C49" s="14"/>
      <c r="D49" s="14"/>
      <c r="E49" s="18" t="s">
        <v>60</v>
      </c>
      <c r="F49" s="18"/>
      <c r="G49" s="18"/>
      <c r="H49" s="18"/>
    </row>
    <row r="50" spans="1:8" x14ac:dyDescent="0.25">
      <c r="A50" s="10"/>
      <c r="B50" s="12"/>
      <c r="C50" s="16"/>
      <c r="D50" s="16"/>
      <c r="E50" s="18"/>
      <c r="F50" s="18"/>
      <c r="G50" s="18"/>
      <c r="H50" s="18"/>
    </row>
    <row r="51" spans="1:8" x14ac:dyDescent="0.25">
      <c r="A51" s="10" t="s">
        <v>61</v>
      </c>
      <c r="B51" s="11">
        <v>45256</v>
      </c>
      <c r="C51" s="11">
        <v>45257</v>
      </c>
      <c r="D51" s="11">
        <v>45258</v>
      </c>
      <c r="E51" s="11">
        <v>45259</v>
      </c>
      <c r="F51" s="11">
        <v>45260</v>
      </c>
      <c r="G51" s="11">
        <v>45261</v>
      </c>
      <c r="H51" s="11">
        <v>45262</v>
      </c>
    </row>
    <row r="52" spans="1:8" x14ac:dyDescent="0.25">
      <c r="A52" s="10"/>
      <c r="B52" s="12"/>
      <c r="C52" s="14"/>
      <c r="D52" s="14"/>
      <c r="E52" s="14"/>
      <c r="F52" s="14"/>
      <c r="G52" s="14"/>
      <c r="H52" s="14"/>
    </row>
    <row r="53" spans="1:8" x14ac:dyDescent="0.25">
      <c r="A53" s="10"/>
      <c r="B53" s="12"/>
      <c r="C53" s="16"/>
      <c r="D53" s="16"/>
      <c r="E53" s="16"/>
      <c r="F53" s="16"/>
      <c r="G53" s="16"/>
      <c r="H53" s="16"/>
    </row>
    <row r="54" spans="1:8" x14ac:dyDescent="0.25">
      <c r="A54" s="10" t="s">
        <v>62</v>
      </c>
      <c r="B54" s="11">
        <v>45263</v>
      </c>
      <c r="C54" s="11">
        <v>45264</v>
      </c>
      <c r="D54" s="11">
        <v>45265</v>
      </c>
      <c r="E54" s="11">
        <v>45266</v>
      </c>
      <c r="F54" s="11">
        <v>45267</v>
      </c>
      <c r="G54" s="11">
        <v>45268</v>
      </c>
      <c r="H54" s="11">
        <v>45269</v>
      </c>
    </row>
    <row r="55" spans="1:8" x14ac:dyDescent="0.25">
      <c r="A55" s="10"/>
      <c r="B55" s="12"/>
      <c r="C55" s="14"/>
      <c r="D55" s="14" t="s">
        <v>100</v>
      </c>
      <c r="E55" s="14" t="s">
        <v>99</v>
      </c>
      <c r="F55" s="14"/>
      <c r="G55" s="14" t="s">
        <v>63</v>
      </c>
      <c r="H55" s="12"/>
    </row>
    <row r="56" spans="1:8" x14ac:dyDescent="0.25">
      <c r="A56" s="10"/>
      <c r="B56" s="12"/>
      <c r="C56" s="16"/>
      <c r="D56" s="16"/>
      <c r="E56" s="16"/>
      <c r="F56" s="16"/>
      <c r="G56" s="16"/>
      <c r="H56" s="12"/>
    </row>
    <row r="57" spans="1:8" x14ac:dyDescent="0.25">
      <c r="A57" s="10" t="s">
        <v>64</v>
      </c>
      <c r="B57" s="11">
        <v>45270</v>
      </c>
      <c r="C57" s="11">
        <v>45271</v>
      </c>
      <c r="D57" s="11">
        <v>45272</v>
      </c>
      <c r="E57" s="11">
        <v>45273</v>
      </c>
      <c r="F57" s="11">
        <v>45274</v>
      </c>
      <c r="G57" s="11">
        <v>45275</v>
      </c>
      <c r="H57" s="11">
        <v>45276</v>
      </c>
    </row>
    <row r="58" spans="1:8" x14ac:dyDescent="0.25">
      <c r="B58" s="12"/>
      <c r="C58" s="19" t="s">
        <v>65</v>
      </c>
      <c r="D58" s="19"/>
      <c r="E58" s="19"/>
      <c r="F58" s="19"/>
      <c r="G58" s="19"/>
      <c r="H58" s="12"/>
    </row>
    <row r="59" spans="1:8" x14ac:dyDescent="0.25">
      <c r="B59" s="12"/>
      <c r="C59" s="16"/>
      <c r="D59" s="16"/>
      <c r="E59" s="16"/>
      <c r="F59" s="16"/>
      <c r="G59" s="16" t="s">
        <v>66</v>
      </c>
      <c r="H59" s="12"/>
    </row>
    <row r="60" spans="1:8" x14ac:dyDescent="0.25">
      <c r="A60" s="10" t="s">
        <v>67</v>
      </c>
      <c r="B60" s="11">
        <f t="shared" ref="B60:H60" si="0">B57+7</f>
        <v>45277</v>
      </c>
      <c r="C60" s="11">
        <f t="shared" si="0"/>
        <v>45278</v>
      </c>
      <c r="D60" s="11">
        <f t="shared" si="0"/>
        <v>45279</v>
      </c>
      <c r="E60" s="11">
        <f t="shared" si="0"/>
        <v>45280</v>
      </c>
      <c r="F60" s="11">
        <f t="shared" si="0"/>
        <v>45281</v>
      </c>
      <c r="G60" s="11">
        <f t="shared" si="0"/>
        <v>45282</v>
      </c>
      <c r="H60" s="11">
        <f t="shared" si="0"/>
        <v>45283</v>
      </c>
    </row>
    <row r="61" spans="1:8" x14ac:dyDescent="0.25">
      <c r="B61" s="12"/>
      <c r="C61" s="20" t="s">
        <v>68</v>
      </c>
      <c r="D61" s="21"/>
      <c r="E61" s="20" t="s">
        <v>68</v>
      </c>
      <c r="F61" s="20" t="s">
        <v>69</v>
      </c>
      <c r="G61" s="21"/>
      <c r="H61" s="21"/>
    </row>
    <row r="62" spans="1:8" x14ac:dyDescent="0.25">
      <c r="B62" s="12"/>
      <c r="C62" s="20" t="s">
        <v>70</v>
      </c>
      <c r="D62" s="21"/>
      <c r="E62" s="20" t="s">
        <v>98</v>
      </c>
      <c r="F62" s="20" t="s">
        <v>71</v>
      </c>
      <c r="G62" s="21"/>
      <c r="H62" s="21"/>
    </row>
    <row r="63" spans="1:8" x14ac:dyDescent="0.25">
      <c r="A63" s="10" t="s">
        <v>83</v>
      </c>
      <c r="B63" s="11">
        <f>B60+7</f>
        <v>45284</v>
      </c>
      <c r="C63" s="11">
        <f t="shared" ref="C63:H63" si="1">C60+7</f>
        <v>45285</v>
      </c>
      <c r="D63" s="11">
        <f t="shared" si="1"/>
        <v>45286</v>
      </c>
      <c r="E63" s="11">
        <f t="shared" si="1"/>
        <v>45287</v>
      </c>
      <c r="F63" s="11">
        <f t="shared" si="1"/>
        <v>45288</v>
      </c>
      <c r="G63" s="11">
        <f t="shared" si="1"/>
        <v>45289</v>
      </c>
      <c r="H63" s="11">
        <f t="shared" si="1"/>
        <v>45290</v>
      </c>
    </row>
    <row r="64" spans="1:8" x14ac:dyDescent="0.25">
      <c r="B64" s="12"/>
      <c r="C64" s="12"/>
      <c r="D64" s="12"/>
      <c r="E64" s="12"/>
      <c r="F64" s="12"/>
      <c r="G64" s="12"/>
      <c r="H64" s="12"/>
    </row>
    <row r="65" spans="2:8" x14ac:dyDescent="0.25">
      <c r="B65" s="12"/>
      <c r="C65" s="12"/>
      <c r="D65" s="12"/>
      <c r="E65" s="12"/>
      <c r="F65" s="12"/>
      <c r="G65" s="12"/>
      <c r="H65" s="12"/>
    </row>
    <row r="66" spans="2:8" x14ac:dyDescent="0.25">
      <c r="B66" t="s">
        <v>84</v>
      </c>
    </row>
  </sheetData>
  <pageMargins left="0.7" right="0.7" top="0.75" bottom="0.75" header="0.3" footer="0.3"/>
  <pageSetup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7:Q66"/>
  <sheetViews>
    <sheetView zoomScaleNormal="100" workbookViewId="0"/>
  </sheetViews>
  <sheetFormatPr defaultRowHeight="15" x14ac:dyDescent="0.25"/>
  <cols>
    <col min="2" max="8" width="14.42578125" customWidth="1"/>
    <col min="9" max="10" width="5" customWidth="1"/>
    <col min="11" max="17" width="13.140625" customWidth="1"/>
  </cols>
  <sheetData>
    <row r="7" spans="1:17" x14ac:dyDescent="0.25">
      <c r="B7" s="22" t="s">
        <v>72</v>
      </c>
      <c r="C7" s="23"/>
      <c r="D7" s="23"/>
      <c r="E7" s="23"/>
      <c r="F7" s="23"/>
      <c r="G7" s="23"/>
      <c r="H7" s="24"/>
      <c r="K7" s="25" t="s">
        <v>94</v>
      </c>
      <c r="L7" s="26"/>
      <c r="M7" s="26"/>
      <c r="N7" s="26"/>
      <c r="O7" s="26"/>
      <c r="P7" s="26"/>
      <c r="Q7" s="26"/>
    </row>
    <row r="8" spans="1:17" x14ac:dyDescent="0.25">
      <c r="B8" s="9" t="s">
        <v>34</v>
      </c>
      <c r="C8" s="9" t="s">
        <v>35</v>
      </c>
      <c r="D8" s="9" t="s">
        <v>36</v>
      </c>
      <c r="E8" s="9" t="s">
        <v>37</v>
      </c>
      <c r="F8" s="9" t="s">
        <v>38</v>
      </c>
      <c r="G8" s="9" t="s">
        <v>39</v>
      </c>
      <c r="H8" s="9" t="s">
        <v>40</v>
      </c>
      <c r="K8" s="9" t="s">
        <v>34</v>
      </c>
      <c r="L8" s="9" t="s">
        <v>35</v>
      </c>
      <c r="M8" s="9" t="s">
        <v>36</v>
      </c>
      <c r="N8" s="9" t="s">
        <v>37</v>
      </c>
      <c r="O8" s="9" t="s">
        <v>38</v>
      </c>
      <c r="P8" s="9" t="s">
        <v>39</v>
      </c>
      <c r="Q8" s="9" t="s">
        <v>40</v>
      </c>
    </row>
    <row r="9" spans="1:17" x14ac:dyDescent="0.25">
      <c r="A9" s="10" t="s">
        <v>41</v>
      </c>
      <c r="B9" s="11">
        <v>45298</v>
      </c>
      <c r="C9" s="11">
        <v>45299</v>
      </c>
      <c r="D9" s="11">
        <v>45300</v>
      </c>
      <c r="E9" s="11">
        <v>45301</v>
      </c>
      <c r="F9" s="11">
        <v>45302</v>
      </c>
      <c r="G9" s="11">
        <v>45303</v>
      </c>
      <c r="H9" s="11">
        <v>45304</v>
      </c>
      <c r="K9" s="2"/>
      <c r="L9" s="2">
        <v>14</v>
      </c>
      <c r="M9" s="2">
        <v>15</v>
      </c>
      <c r="N9" s="2">
        <v>15</v>
      </c>
      <c r="O9" s="2">
        <v>15</v>
      </c>
      <c r="P9" s="2">
        <v>15</v>
      </c>
      <c r="Q9" s="2"/>
    </row>
    <row r="10" spans="1:17" x14ac:dyDescent="0.25">
      <c r="A10" s="10"/>
      <c r="B10" s="12"/>
      <c r="C10" s="13" t="s">
        <v>42</v>
      </c>
      <c r="D10" s="14"/>
      <c r="E10" s="14"/>
      <c r="F10" s="14"/>
      <c r="G10" s="14"/>
      <c r="H10" s="14"/>
      <c r="K10" s="25" t="s">
        <v>92</v>
      </c>
      <c r="L10" s="26"/>
      <c r="M10" s="26"/>
      <c r="N10" s="26"/>
      <c r="O10" s="26"/>
      <c r="P10" s="26"/>
      <c r="Q10" s="26"/>
    </row>
    <row r="11" spans="1:17" x14ac:dyDescent="0.25">
      <c r="A11" s="10"/>
      <c r="B11" s="12"/>
      <c r="C11" s="15" t="s">
        <v>43</v>
      </c>
      <c r="D11" s="16"/>
      <c r="E11" s="16"/>
      <c r="F11" s="16"/>
      <c r="G11" s="16"/>
      <c r="H11" s="16"/>
      <c r="K11" s="9"/>
      <c r="L11" s="9"/>
      <c r="M11" s="9" t="s">
        <v>89</v>
      </c>
      <c r="N11" s="9" t="s">
        <v>90</v>
      </c>
      <c r="O11" s="9" t="s">
        <v>91</v>
      </c>
      <c r="P11" s="9"/>
      <c r="Q11" s="9"/>
    </row>
    <row r="12" spans="1:17" x14ac:dyDescent="0.25">
      <c r="A12" s="10" t="s">
        <v>44</v>
      </c>
      <c r="B12" s="11">
        <v>45305</v>
      </c>
      <c r="C12" s="11">
        <v>45306</v>
      </c>
      <c r="D12" s="11">
        <v>45307</v>
      </c>
      <c r="E12" s="11">
        <v>45308</v>
      </c>
      <c r="F12" s="11">
        <v>45309</v>
      </c>
      <c r="G12" s="11">
        <v>45310</v>
      </c>
      <c r="H12" s="11">
        <v>45311</v>
      </c>
      <c r="K12" s="2"/>
      <c r="L12" s="2"/>
      <c r="M12" s="2">
        <f>L9+N9</f>
        <v>29</v>
      </c>
      <c r="N12" s="2">
        <f>L9+N9+P9</f>
        <v>44</v>
      </c>
      <c r="O12" s="2">
        <v>29</v>
      </c>
      <c r="P12" s="2"/>
      <c r="Q12" s="2"/>
    </row>
    <row r="13" spans="1:17" x14ac:dyDescent="0.25">
      <c r="A13" s="10"/>
      <c r="B13" s="12"/>
      <c r="C13" s="17" t="s">
        <v>8</v>
      </c>
      <c r="D13" s="14"/>
      <c r="E13" s="14"/>
      <c r="F13" s="14"/>
      <c r="G13" s="14"/>
      <c r="H13" s="14"/>
    </row>
    <row r="14" spans="1:17" x14ac:dyDescent="0.25">
      <c r="A14" s="10"/>
      <c r="B14" s="12"/>
      <c r="C14" s="17"/>
      <c r="D14" s="16"/>
      <c r="E14" s="16"/>
      <c r="F14" s="16"/>
      <c r="G14" s="16"/>
      <c r="H14" s="16"/>
      <c r="K14" s="27" t="s">
        <v>95</v>
      </c>
      <c r="L14" s="28"/>
      <c r="M14" s="28"/>
      <c r="N14" s="28"/>
      <c r="O14" s="28"/>
      <c r="P14" s="28"/>
      <c r="Q14" s="28"/>
    </row>
    <row r="15" spans="1:17" x14ac:dyDescent="0.25">
      <c r="A15" s="10" t="s">
        <v>45</v>
      </c>
      <c r="B15" s="11">
        <v>45312</v>
      </c>
      <c r="C15" s="11">
        <v>45313</v>
      </c>
      <c r="D15" s="11">
        <v>45314</v>
      </c>
      <c r="E15" s="11">
        <v>45315</v>
      </c>
      <c r="F15" s="11">
        <v>45316</v>
      </c>
      <c r="G15" s="11">
        <v>45317</v>
      </c>
      <c r="H15" s="11">
        <v>45318</v>
      </c>
      <c r="K15" s="9" t="s">
        <v>34</v>
      </c>
      <c r="L15" s="9" t="s">
        <v>35</v>
      </c>
      <c r="M15" s="9" t="s">
        <v>36</v>
      </c>
      <c r="N15" s="9" t="s">
        <v>37</v>
      </c>
      <c r="O15" s="9" t="s">
        <v>38</v>
      </c>
      <c r="P15" s="9" t="s">
        <v>39</v>
      </c>
      <c r="Q15" s="9" t="s">
        <v>40</v>
      </c>
    </row>
    <row r="16" spans="1:17" x14ac:dyDescent="0.25">
      <c r="A16" s="10"/>
      <c r="B16" s="12"/>
      <c r="C16" s="14"/>
      <c r="D16" s="14"/>
      <c r="E16" s="14"/>
      <c r="F16" s="14"/>
      <c r="G16" s="14"/>
      <c r="H16" s="14"/>
      <c r="K16" s="2"/>
      <c r="L16" s="2">
        <v>7</v>
      </c>
      <c r="M16" s="2">
        <v>8</v>
      </c>
      <c r="N16" s="2">
        <v>8</v>
      </c>
      <c r="O16" s="2">
        <v>8</v>
      </c>
      <c r="P16" s="2">
        <v>8</v>
      </c>
      <c r="Q16" s="2"/>
    </row>
    <row r="17" spans="1:17" x14ac:dyDescent="0.25">
      <c r="A17" s="10"/>
      <c r="B17" s="12"/>
      <c r="C17" s="16"/>
      <c r="D17" s="16"/>
      <c r="E17" s="16"/>
      <c r="F17" s="16"/>
      <c r="G17" s="16"/>
      <c r="H17" s="16"/>
      <c r="K17" s="27" t="s">
        <v>92</v>
      </c>
      <c r="L17" s="28"/>
      <c r="M17" s="28"/>
      <c r="N17" s="28"/>
      <c r="O17" s="28"/>
      <c r="P17" s="28"/>
      <c r="Q17" s="28"/>
    </row>
    <row r="18" spans="1:17" x14ac:dyDescent="0.25">
      <c r="A18" s="10" t="s">
        <v>46</v>
      </c>
      <c r="B18" s="11">
        <v>45319</v>
      </c>
      <c r="C18" s="11">
        <v>45320</v>
      </c>
      <c r="D18" s="11">
        <v>45321</v>
      </c>
      <c r="E18" s="11">
        <v>45322</v>
      </c>
      <c r="F18" s="11">
        <v>45323</v>
      </c>
      <c r="G18" s="11">
        <v>45324</v>
      </c>
      <c r="H18" s="11">
        <v>45325</v>
      </c>
      <c r="K18" s="9"/>
      <c r="L18" s="9"/>
      <c r="M18" s="9" t="s">
        <v>89</v>
      </c>
      <c r="N18" s="9" t="s">
        <v>90</v>
      </c>
      <c r="O18" s="9" t="s">
        <v>91</v>
      </c>
      <c r="P18" s="9"/>
      <c r="Q18" s="9"/>
    </row>
    <row r="19" spans="1:17" x14ac:dyDescent="0.25">
      <c r="A19" s="10"/>
      <c r="B19" s="12"/>
      <c r="C19" s="14"/>
      <c r="D19" s="14"/>
      <c r="E19" s="14"/>
      <c r="F19" s="14"/>
      <c r="G19" s="14"/>
      <c r="H19" s="14"/>
      <c r="K19" s="2"/>
      <c r="L19" s="2"/>
      <c r="M19" s="2">
        <f>L16+N16</f>
        <v>15</v>
      </c>
      <c r="N19" s="4" t="s">
        <v>97</v>
      </c>
      <c r="O19" s="2">
        <f>M16+O16</f>
        <v>16</v>
      </c>
      <c r="P19" s="2"/>
      <c r="Q19" s="2"/>
    </row>
    <row r="20" spans="1:17" x14ac:dyDescent="0.25">
      <c r="A20" s="10"/>
      <c r="B20" s="12"/>
      <c r="C20" s="16"/>
      <c r="D20" s="16"/>
      <c r="E20" s="16"/>
      <c r="F20" s="16"/>
      <c r="G20" s="16"/>
      <c r="H20" s="16"/>
    </row>
    <row r="21" spans="1:17" x14ac:dyDescent="0.25">
      <c r="A21" s="10" t="s">
        <v>47</v>
      </c>
      <c r="B21" s="11">
        <v>45326</v>
      </c>
      <c r="C21" s="11">
        <v>45327</v>
      </c>
      <c r="D21" s="11">
        <v>45328</v>
      </c>
      <c r="E21" s="11">
        <v>45329</v>
      </c>
      <c r="F21" s="11">
        <v>45330</v>
      </c>
      <c r="G21" s="11">
        <v>45331</v>
      </c>
      <c r="H21" s="11">
        <v>45332</v>
      </c>
      <c r="K21" s="27" t="s">
        <v>96</v>
      </c>
      <c r="L21" s="28"/>
      <c r="M21" s="28"/>
      <c r="N21" s="28"/>
      <c r="O21" s="28"/>
      <c r="P21" s="28"/>
      <c r="Q21" s="28"/>
    </row>
    <row r="22" spans="1:17" x14ac:dyDescent="0.25">
      <c r="A22" s="10"/>
      <c r="B22" s="12"/>
      <c r="C22" s="14"/>
      <c r="D22" s="14"/>
      <c r="E22" s="14"/>
      <c r="F22" s="14"/>
      <c r="G22" s="14"/>
      <c r="H22" s="14"/>
      <c r="K22" s="9" t="s">
        <v>34</v>
      </c>
      <c r="L22" s="9" t="s">
        <v>35</v>
      </c>
      <c r="M22" s="9" t="s">
        <v>36</v>
      </c>
      <c r="N22" s="9" t="s">
        <v>37</v>
      </c>
      <c r="O22" s="9" t="s">
        <v>38</v>
      </c>
      <c r="P22" s="9" t="s">
        <v>39</v>
      </c>
      <c r="Q22" s="9" t="s">
        <v>40</v>
      </c>
    </row>
    <row r="23" spans="1:17" x14ac:dyDescent="0.25">
      <c r="A23" s="10"/>
      <c r="B23" s="12"/>
      <c r="C23" s="16"/>
      <c r="D23" s="16"/>
      <c r="E23" s="16"/>
      <c r="F23" s="16"/>
      <c r="G23" s="16"/>
      <c r="H23" s="16"/>
      <c r="K23" s="2"/>
      <c r="L23" s="2">
        <v>8</v>
      </c>
      <c r="M23" s="2">
        <v>8</v>
      </c>
      <c r="N23" s="2">
        <v>8</v>
      </c>
      <c r="O23" s="2">
        <v>8</v>
      </c>
      <c r="P23" s="2">
        <v>8</v>
      </c>
      <c r="Q23" s="2"/>
    </row>
    <row r="24" spans="1:17" x14ac:dyDescent="0.25">
      <c r="A24" s="10" t="s">
        <v>48</v>
      </c>
      <c r="B24" s="11">
        <v>45333</v>
      </c>
      <c r="C24" s="11">
        <v>45334</v>
      </c>
      <c r="D24" s="11">
        <v>45335</v>
      </c>
      <c r="E24" s="11">
        <v>45336</v>
      </c>
      <c r="F24" s="11">
        <v>45337</v>
      </c>
      <c r="G24" s="11">
        <v>45338</v>
      </c>
      <c r="H24" s="11">
        <v>45339</v>
      </c>
      <c r="K24" s="27" t="s">
        <v>92</v>
      </c>
      <c r="L24" s="28"/>
      <c r="M24" s="28"/>
      <c r="N24" s="28"/>
      <c r="O24" s="28"/>
      <c r="P24" s="28"/>
      <c r="Q24" s="28"/>
    </row>
    <row r="25" spans="1:17" x14ac:dyDescent="0.25">
      <c r="A25" s="10"/>
      <c r="B25" s="12"/>
      <c r="C25" s="14"/>
      <c r="D25" s="14"/>
      <c r="E25" s="14"/>
      <c r="F25" s="14"/>
      <c r="G25" s="14"/>
      <c r="H25" s="14"/>
      <c r="K25" s="9"/>
      <c r="L25" s="9"/>
      <c r="M25" s="9" t="s">
        <v>89</v>
      </c>
      <c r="N25" s="9" t="s">
        <v>90</v>
      </c>
      <c r="O25" s="9" t="s">
        <v>91</v>
      </c>
      <c r="P25" s="9"/>
      <c r="Q25" s="9"/>
    </row>
    <row r="26" spans="1:17" x14ac:dyDescent="0.25">
      <c r="A26" s="10"/>
      <c r="B26" s="12"/>
      <c r="C26" s="16"/>
      <c r="D26" s="16"/>
      <c r="E26" s="16"/>
      <c r="F26" s="16"/>
      <c r="G26" s="16"/>
      <c r="H26" s="16"/>
      <c r="K26" s="2"/>
      <c r="L26" s="2"/>
      <c r="M26" s="2">
        <f>L23+N23</f>
        <v>16</v>
      </c>
      <c r="N26" s="4" t="s">
        <v>97</v>
      </c>
      <c r="O26" s="2">
        <f>M23+O23</f>
        <v>16</v>
      </c>
      <c r="P26" s="2"/>
      <c r="Q26" s="2"/>
    </row>
    <row r="27" spans="1:17" x14ac:dyDescent="0.25">
      <c r="A27" s="10" t="s">
        <v>49</v>
      </c>
      <c r="B27" s="11">
        <v>45340</v>
      </c>
      <c r="C27" s="11">
        <v>45341</v>
      </c>
      <c r="D27" s="11">
        <v>45342</v>
      </c>
      <c r="E27" s="11">
        <v>45343</v>
      </c>
      <c r="F27" s="11">
        <v>45344</v>
      </c>
      <c r="G27" s="11">
        <v>45345</v>
      </c>
      <c r="H27" s="11">
        <v>45346</v>
      </c>
    </row>
    <row r="28" spans="1:17" x14ac:dyDescent="0.25">
      <c r="A28" s="10"/>
      <c r="B28" s="12"/>
      <c r="C28" s="14"/>
      <c r="D28" s="14"/>
      <c r="E28" s="14"/>
      <c r="F28" s="14"/>
      <c r="G28" s="14"/>
      <c r="H28" s="14"/>
    </row>
    <row r="29" spans="1:17" x14ac:dyDescent="0.25">
      <c r="A29" s="10"/>
      <c r="B29" s="12"/>
      <c r="C29" s="16"/>
      <c r="D29" s="16"/>
      <c r="E29" s="16"/>
      <c r="F29" s="16"/>
      <c r="G29" s="16"/>
      <c r="H29" s="16"/>
    </row>
    <row r="30" spans="1:17" x14ac:dyDescent="0.25">
      <c r="A30" s="10" t="s">
        <v>50</v>
      </c>
      <c r="B30" s="11">
        <v>45347</v>
      </c>
      <c r="C30" s="11">
        <v>45348</v>
      </c>
      <c r="D30" s="11">
        <v>45349</v>
      </c>
      <c r="E30" s="11">
        <v>45350</v>
      </c>
      <c r="F30" s="11">
        <v>45351</v>
      </c>
      <c r="G30" s="11">
        <v>45352</v>
      </c>
      <c r="H30" s="11">
        <v>45353</v>
      </c>
    </row>
    <row r="31" spans="1:17" x14ac:dyDescent="0.25">
      <c r="A31" s="10"/>
      <c r="B31" s="12"/>
      <c r="C31" s="14"/>
      <c r="D31" s="14"/>
      <c r="E31" s="14"/>
      <c r="F31" s="14"/>
      <c r="G31" s="14"/>
      <c r="H31" s="14"/>
    </row>
    <row r="32" spans="1:17" x14ac:dyDescent="0.25">
      <c r="A32" s="10"/>
      <c r="B32" s="12"/>
      <c r="C32" s="16"/>
      <c r="D32" s="16"/>
      <c r="E32" s="16"/>
      <c r="F32" s="16"/>
      <c r="G32" s="15" t="s">
        <v>51</v>
      </c>
      <c r="H32" s="15"/>
    </row>
    <row r="33" spans="1:8" x14ac:dyDescent="0.25">
      <c r="A33" s="10" t="s">
        <v>52</v>
      </c>
      <c r="B33" s="11">
        <v>45354</v>
      </c>
      <c r="C33" s="11">
        <v>45355</v>
      </c>
      <c r="D33" s="11">
        <v>45356</v>
      </c>
      <c r="E33" s="11">
        <v>45357</v>
      </c>
      <c r="F33" s="11">
        <v>45358</v>
      </c>
      <c r="G33" s="11">
        <v>45359</v>
      </c>
      <c r="H33" s="11">
        <v>45360</v>
      </c>
    </row>
    <row r="34" spans="1:8" x14ac:dyDescent="0.25">
      <c r="A34" s="10"/>
      <c r="B34" s="12"/>
      <c r="C34" s="13" t="s">
        <v>54</v>
      </c>
      <c r="D34" s="14"/>
      <c r="E34" s="14"/>
      <c r="F34" s="14"/>
      <c r="G34" s="14"/>
      <c r="H34" s="14"/>
    </row>
    <row r="35" spans="1:8" x14ac:dyDescent="0.25">
      <c r="A35" s="10"/>
      <c r="B35" s="12"/>
      <c r="C35" s="16"/>
      <c r="D35" s="16"/>
      <c r="E35" s="16"/>
      <c r="F35" s="16"/>
      <c r="G35" s="16"/>
      <c r="H35" s="16"/>
    </row>
    <row r="36" spans="1:8" x14ac:dyDescent="0.25">
      <c r="A36" s="10" t="s">
        <v>55</v>
      </c>
      <c r="B36" s="11">
        <v>45361</v>
      </c>
      <c r="C36" s="11">
        <v>45362</v>
      </c>
      <c r="D36" s="11">
        <v>45363</v>
      </c>
      <c r="E36" s="11">
        <v>45364</v>
      </c>
      <c r="F36" s="11">
        <v>45365</v>
      </c>
      <c r="G36" s="11">
        <v>45366</v>
      </c>
      <c r="H36" s="11">
        <v>45367</v>
      </c>
    </row>
    <row r="37" spans="1:8" x14ac:dyDescent="0.25">
      <c r="A37" s="10"/>
      <c r="B37" s="12"/>
      <c r="C37" s="18" t="s">
        <v>73</v>
      </c>
      <c r="D37" s="18"/>
      <c r="E37" s="18"/>
      <c r="F37" s="18"/>
      <c r="G37" s="18"/>
      <c r="H37" s="18"/>
    </row>
    <row r="38" spans="1:8" x14ac:dyDescent="0.25">
      <c r="A38" s="10"/>
      <c r="B38" s="12"/>
      <c r="C38" s="17"/>
      <c r="D38" s="17"/>
      <c r="E38" s="17"/>
      <c r="F38" s="17"/>
      <c r="G38" s="17"/>
      <c r="H38" s="17"/>
    </row>
    <row r="39" spans="1:8" x14ac:dyDescent="0.25">
      <c r="A39" s="10" t="s">
        <v>56</v>
      </c>
      <c r="B39" s="11">
        <v>45368</v>
      </c>
      <c r="C39" s="11">
        <v>45369</v>
      </c>
      <c r="D39" s="11">
        <v>45370</v>
      </c>
      <c r="E39" s="11">
        <v>45371</v>
      </c>
      <c r="F39" s="11">
        <v>45372</v>
      </c>
      <c r="G39" s="11">
        <v>45373</v>
      </c>
      <c r="H39" s="11">
        <v>45374</v>
      </c>
    </row>
    <row r="40" spans="1:8" x14ac:dyDescent="0.25">
      <c r="A40" s="10"/>
      <c r="B40" s="12"/>
      <c r="C40" s="14"/>
      <c r="D40" s="14"/>
      <c r="E40" s="14"/>
      <c r="F40" s="14"/>
      <c r="G40" s="14"/>
      <c r="H40" s="14"/>
    </row>
    <row r="41" spans="1:8" x14ac:dyDescent="0.25">
      <c r="A41" s="10"/>
      <c r="B41" s="12"/>
      <c r="C41" s="16"/>
      <c r="D41" s="16"/>
      <c r="E41" s="16"/>
      <c r="F41" s="16"/>
      <c r="G41" s="16"/>
      <c r="H41" s="16"/>
    </row>
    <row r="42" spans="1:8" x14ac:dyDescent="0.25">
      <c r="A42" s="10" t="s">
        <v>57</v>
      </c>
      <c r="B42" s="11">
        <v>45375</v>
      </c>
      <c r="C42" s="11">
        <v>45376</v>
      </c>
      <c r="D42" s="11">
        <v>45377</v>
      </c>
      <c r="E42" s="11">
        <v>45378</v>
      </c>
      <c r="F42" s="11">
        <v>45379</v>
      </c>
      <c r="G42" s="11">
        <v>45380</v>
      </c>
      <c r="H42" s="11">
        <v>45381</v>
      </c>
    </row>
    <row r="43" spans="1:8" x14ac:dyDescent="0.25">
      <c r="A43" s="10"/>
      <c r="B43" s="12"/>
      <c r="C43" s="14"/>
      <c r="D43" s="14"/>
      <c r="E43" s="14"/>
      <c r="F43" s="14"/>
      <c r="G43" s="14"/>
      <c r="H43" s="14"/>
    </row>
    <row r="44" spans="1:8" x14ac:dyDescent="0.25">
      <c r="A44" s="10"/>
      <c r="B44" s="12"/>
      <c r="C44" s="16"/>
      <c r="D44" s="16"/>
      <c r="E44" s="16"/>
      <c r="F44" s="16"/>
      <c r="G44" s="16"/>
      <c r="H44" s="16"/>
    </row>
    <row r="45" spans="1:8" x14ac:dyDescent="0.25">
      <c r="A45" s="10" t="s">
        <v>58</v>
      </c>
      <c r="B45" s="11">
        <v>45382</v>
      </c>
      <c r="C45" s="11">
        <v>45383</v>
      </c>
      <c r="D45" s="11">
        <v>45384</v>
      </c>
      <c r="E45" s="11">
        <v>45385</v>
      </c>
      <c r="F45" s="11">
        <v>45386</v>
      </c>
      <c r="G45" s="11">
        <v>45387</v>
      </c>
      <c r="H45" s="11">
        <v>45388</v>
      </c>
    </row>
    <row r="46" spans="1:8" x14ac:dyDescent="0.25">
      <c r="A46" s="10"/>
      <c r="B46" s="12"/>
      <c r="C46" s="14"/>
      <c r="D46" s="14"/>
      <c r="E46" s="14"/>
      <c r="F46" s="14"/>
      <c r="G46" s="14"/>
      <c r="H46" s="14"/>
    </row>
    <row r="47" spans="1:8" x14ac:dyDescent="0.25">
      <c r="A47" s="10"/>
      <c r="B47" s="12"/>
      <c r="C47" s="16"/>
      <c r="D47" s="16"/>
      <c r="E47" s="16"/>
      <c r="F47" s="16"/>
      <c r="G47" s="16"/>
      <c r="H47" s="16"/>
    </row>
    <row r="48" spans="1:8" x14ac:dyDescent="0.25">
      <c r="A48" s="10" t="s">
        <v>59</v>
      </c>
      <c r="B48" s="11">
        <v>45389</v>
      </c>
      <c r="C48" s="11">
        <v>45390</v>
      </c>
      <c r="D48" s="11">
        <v>45391</v>
      </c>
      <c r="E48" s="11">
        <v>45392</v>
      </c>
      <c r="F48" s="11">
        <v>45393</v>
      </c>
      <c r="G48" s="11">
        <v>45394</v>
      </c>
      <c r="H48" s="11">
        <v>45395</v>
      </c>
    </row>
    <row r="49" spans="1:8" x14ac:dyDescent="0.25">
      <c r="A49" s="10"/>
      <c r="B49" s="12"/>
      <c r="C49" s="14"/>
      <c r="D49" s="14"/>
      <c r="E49" s="14"/>
      <c r="F49" s="14"/>
      <c r="G49" s="14"/>
      <c r="H49" s="14"/>
    </row>
    <row r="50" spans="1:8" x14ac:dyDescent="0.25">
      <c r="A50" s="10"/>
      <c r="B50" s="12"/>
      <c r="C50" s="16"/>
      <c r="D50" s="16"/>
      <c r="E50" s="16"/>
      <c r="F50" s="16"/>
      <c r="G50" s="16"/>
      <c r="H50" s="16"/>
    </row>
    <row r="51" spans="1:8" x14ac:dyDescent="0.25">
      <c r="A51" s="10" t="s">
        <v>61</v>
      </c>
      <c r="B51" s="11">
        <v>45396</v>
      </c>
      <c r="C51" s="11">
        <v>45397</v>
      </c>
      <c r="D51" s="11">
        <v>45398</v>
      </c>
      <c r="E51" s="11">
        <v>45399</v>
      </c>
      <c r="F51" s="11">
        <v>45400</v>
      </c>
      <c r="G51" s="11">
        <v>45401</v>
      </c>
      <c r="H51" s="11">
        <v>45402</v>
      </c>
    </row>
    <row r="52" spans="1:8" x14ac:dyDescent="0.25">
      <c r="A52" s="10"/>
      <c r="B52" s="12"/>
      <c r="C52" s="14"/>
      <c r="D52" s="14"/>
      <c r="E52" s="14"/>
      <c r="F52" s="14"/>
      <c r="G52" s="14"/>
      <c r="H52" s="14"/>
    </row>
    <row r="53" spans="1:8" x14ac:dyDescent="0.25">
      <c r="A53" s="10"/>
      <c r="B53" s="12"/>
      <c r="C53" s="16"/>
      <c r="D53" s="16"/>
      <c r="E53" s="16"/>
      <c r="F53" s="16"/>
      <c r="G53" s="16"/>
      <c r="H53" s="16"/>
    </row>
    <row r="54" spans="1:8" x14ac:dyDescent="0.25">
      <c r="A54" s="10" t="s">
        <v>62</v>
      </c>
      <c r="B54" s="11">
        <v>45403</v>
      </c>
      <c r="C54" s="11">
        <v>45404</v>
      </c>
      <c r="D54" s="11">
        <v>45405</v>
      </c>
      <c r="E54" s="11">
        <v>45406</v>
      </c>
      <c r="F54" s="11">
        <v>45407</v>
      </c>
      <c r="G54" s="11">
        <v>45408</v>
      </c>
      <c r="H54" s="11">
        <v>45409</v>
      </c>
    </row>
    <row r="55" spans="1:8" x14ac:dyDescent="0.25">
      <c r="A55" s="10"/>
      <c r="B55" s="12"/>
      <c r="C55" s="14"/>
      <c r="D55" s="14" t="s">
        <v>100</v>
      </c>
      <c r="E55" s="14" t="s">
        <v>101</v>
      </c>
      <c r="F55" s="14"/>
      <c r="G55" s="14" t="s">
        <v>63</v>
      </c>
      <c r="H55" s="12"/>
    </row>
    <row r="56" spans="1:8" x14ac:dyDescent="0.25">
      <c r="A56" s="10"/>
      <c r="B56" s="12"/>
      <c r="C56" s="16"/>
      <c r="D56" s="16"/>
      <c r="E56" s="16"/>
      <c r="F56" s="16"/>
      <c r="G56" s="16"/>
      <c r="H56" s="12"/>
    </row>
    <row r="57" spans="1:8" x14ac:dyDescent="0.25">
      <c r="A57" s="10" t="s">
        <v>64</v>
      </c>
      <c r="B57" s="11">
        <v>45410</v>
      </c>
      <c r="C57" s="11">
        <v>45411</v>
      </c>
      <c r="D57" s="11">
        <v>45412</v>
      </c>
      <c r="E57" s="11">
        <v>45413</v>
      </c>
      <c r="F57" s="11">
        <v>45414</v>
      </c>
      <c r="G57" s="11">
        <v>45415</v>
      </c>
      <c r="H57" s="11">
        <v>45416</v>
      </c>
    </row>
    <row r="58" spans="1:8" x14ac:dyDescent="0.25">
      <c r="B58" s="12"/>
      <c r="C58" s="19" t="s">
        <v>65</v>
      </c>
      <c r="D58" s="19"/>
      <c r="E58" s="19"/>
      <c r="F58" s="19"/>
      <c r="G58" s="19"/>
      <c r="H58" s="12"/>
    </row>
    <row r="59" spans="1:8" x14ac:dyDescent="0.25">
      <c r="B59" s="12"/>
      <c r="C59" s="16"/>
      <c r="D59" s="16"/>
      <c r="E59" s="16"/>
      <c r="F59" s="16"/>
      <c r="G59" s="15" t="s">
        <v>66</v>
      </c>
      <c r="H59" s="12"/>
    </row>
    <row r="60" spans="1:8" x14ac:dyDescent="0.25">
      <c r="A60" s="10" t="s">
        <v>67</v>
      </c>
      <c r="B60" s="11">
        <v>45417</v>
      </c>
      <c r="C60" s="11">
        <v>45418</v>
      </c>
      <c r="D60" s="11">
        <v>45419</v>
      </c>
      <c r="E60" s="11">
        <v>45420</v>
      </c>
      <c r="F60" s="11">
        <v>45421</v>
      </c>
      <c r="G60" s="11">
        <v>45422</v>
      </c>
      <c r="H60" s="11">
        <v>45423</v>
      </c>
    </row>
    <row r="61" spans="1:8" x14ac:dyDescent="0.25">
      <c r="B61" s="12"/>
      <c r="C61" s="20" t="s">
        <v>68</v>
      </c>
      <c r="D61" s="21"/>
      <c r="E61" s="20" t="s">
        <v>68</v>
      </c>
      <c r="F61" s="20" t="s">
        <v>69</v>
      </c>
      <c r="G61" s="21"/>
      <c r="H61" s="21"/>
    </row>
    <row r="62" spans="1:8" x14ac:dyDescent="0.25">
      <c r="B62" s="12"/>
      <c r="C62" s="20" t="s">
        <v>70</v>
      </c>
      <c r="D62" s="21"/>
      <c r="E62" s="20" t="s">
        <v>98</v>
      </c>
      <c r="F62" s="20" t="s">
        <v>71</v>
      </c>
      <c r="G62" s="21"/>
      <c r="H62" s="21"/>
    </row>
    <row r="63" spans="1:8" x14ac:dyDescent="0.25">
      <c r="A63" s="10" t="s">
        <v>83</v>
      </c>
      <c r="B63" s="11">
        <v>45424</v>
      </c>
      <c r="C63" s="11">
        <v>45425</v>
      </c>
      <c r="D63" s="11">
        <v>45426</v>
      </c>
      <c r="E63" s="11">
        <v>45427</v>
      </c>
      <c r="F63" s="11">
        <v>45428</v>
      </c>
      <c r="G63" s="11">
        <v>45429</v>
      </c>
      <c r="H63" s="11">
        <v>45430</v>
      </c>
    </row>
    <row r="64" spans="1:8" x14ac:dyDescent="0.25">
      <c r="B64" s="12"/>
      <c r="C64" s="12"/>
      <c r="D64" s="12"/>
      <c r="E64" s="12"/>
      <c r="F64" s="12"/>
      <c r="G64" s="12"/>
      <c r="H64" s="12"/>
    </row>
    <row r="65" spans="2:8" x14ac:dyDescent="0.25">
      <c r="B65" s="12"/>
      <c r="C65" s="12"/>
      <c r="D65" s="12"/>
      <c r="E65" s="12"/>
      <c r="F65" s="12"/>
      <c r="G65" s="12"/>
      <c r="H65" s="12"/>
    </row>
    <row r="66" spans="2:8" x14ac:dyDescent="0.25">
      <c r="B66" t="s">
        <v>84</v>
      </c>
    </row>
  </sheetData>
  <pageMargins left="0.7" right="0.7" top="0.75" bottom="0.75" header="0.3" footer="0.3"/>
  <pageSetup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7:Q59"/>
  <sheetViews>
    <sheetView zoomScaleNormal="100" workbookViewId="0"/>
  </sheetViews>
  <sheetFormatPr defaultRowHeight="15" x14ac:dyDescent="0.25"/>
  <cols>
    <col min="2" max="8" width="14.42578125" customWidth="1"/>
    <col min="9" max="10" width="5" customWidth="1"/>
    <col min="11" max="17" width="13.140625" customWidth="1"/>
  </cols>
  <sheetData>
    <row r="7" spans="1:17" x14ac:dyDescent="0.25">
      <c r="B7" s="22" t="s">
        <v>74</v>
      </c>
      <c r="C7" s="23"/>
      <c r="D7" s="23"/>
      <c r="E7" s="23"/>
      <c r="F7" s="23"/>
      <c r="G7" s="23"/>
      <c r="H7" s="24"/>
      <c r="K7" s="25" t="s">
        <v>85</v>
      </c>
      <c r="L7" s="26"/>
      <c r="M7" s="26"/>
      <c r="N7" s="26"/>
      <c r="O7" s="26"/>
      <c r="P7" s="26"/>
      <c r="Q7" s="26"/>
    </row>
    <row r="8" spans="1:17" x14ac:dyDescent="0.25">
      <c r="B8" s="9" t="s">
        <v>34</v>
      </c>
      <c r="C8" s="9" t="s">
        <v>35</v>
      </c>
      <c r="D8" s="9" t="s">
        <v>36</v>
      </c>
      <c r="E8" s="9" t="s">
        <v>37</v>
      </c>
      <c r="F8" s="9" t="s">
        <v>38</v>
      </c>
      <c r="G8" s="9" t="s">
        <v>39</v>
      </c>
      <c r="H8" s="9" t="s">
        <v>40</v>
      </c>
      <c r="K8" s="9" t="s">
        <v>34</v>
      </c>
      <c r="L8" s="9" t="s">
        <v>35</v>
      </c>
      <c r="M8" s="9" t="s">
        <v>36</v>
      </c>
      <c r="N8" s="9" t="s">
        <v>37</v>
      </c>
      <c r="O8" s="9" t="s">
        <v>38</v>
      </c>
      <c r="P8" s="9" t="s">
        <v>39</v>
      </c>
      <c r="Q8" s="9" t="s">
        <v>40</v>
      </c>
    </row>
    <row r="9" spans="1:17" x14ac:dyDescent="0.25">
      <c r="A9" s="10" t="s">
        <v>41</v>
      </c>
      <c r="B9" s="11">
        <v>45424</v>
      </c>
      <c r="C9" s="11">
        <v>45425</v>
      </c>
      <c r="D9" s="11">
        <v>45426</v>
      </c>
      <c r="E9" s="11">
        <v>45427</v>
      </c>
      <c r="F9" s="11">
        <v>45428</v>
      </c>
      <c r="G9" s="11">
        <v>45429</v>
      </c>
      <c r="H9" s="11">
        <v>45430</v>
      </c>
      <c r="K9" s="2"/>
      <c r="L9" s="2">
        <f>L16+L23</f>
        <v>12</v>
      </c>
      <c r="M9" s="2">
        <f>M16+M23</f>
        <v>12</v>
      </c>
      <c r="N9" s="2">
        <f>N16+N23</f>
        <v>11</v>
      </c>
      <c r="O9" s="2">
        <f>O16+O23</f>
        <v>11</v>
      </c>
      <c r="P9" s="2">
        <f>P16+P23</f>
        <v>12</v>
      </c>
      <c r="Q9" s="2"/>
    </row>
    <row r="10" spans="1:17" x14ac:dyDescent="0.25">
      <c r="A10" s="10"/>
      <c r="B10" s="12"/>
      <c r="C10" s="13" t="s">
        <v>42</v>
      </c>
      <c r="D10" s="14"/>
      <c r="E10" s="14"/>
      <c r="F10" s="14"/>
      <c r="G10" s="14"/>
      <c r="H10" s="14"/>
      <c r="K10" s="25" t="s">
        <v>92</v>
      </c>
      <c r="L10" s="26"/>
      <c r="M10" s="26"/>
      <c r="N10" s="26"/>
      <c r="O10" s="26"/>
      <c r="P10" s="26"/>
      <c r="Q10" s="26"/>
    </row>
    <row r="11" spans="1:17" x14ac:dyDescent="0.25">
      <c r="A11" s="10"/>
      <c r="B11" s="12"/>
      <c r="C11" s="15" t="s">
        <v>75</v>
      </c>
      <c r="D11" s="16"/>
      <c r="E11" s="16"/>
      <c r="F11" s="16"/>
      <c r="G11" s="16"/>
      <c r="H11" s="16"/>
      <c r="K11" s="9"/>
      <c r="L11" s="9"/>
      <c r="M11" s="9" t="s">
        <v>89</v>
      </c>
      <c r="N11" s="9" t="s">
        <v>90</v>
      </c>
      <c r="O11" s="9" t="s">
        <v>91</v>
      </c>
      <c r="P11" s="9"/>
      <c r="Q11" s="9"/>
    </row>
    <row r="12" spans="1:17" x14ac:dyDescent="0.25">
      <c r="A12" s="10" t="s">
        <v>44</v>
      </c>
      <c r="B12" s="11">
        <v>45431</v>
      </c>
      <c r="C12" s="11">
        <v>45432</v>
      </c>
      <c r="D12" s="11">
        <v>45433</v>
      </c>
      <c r="E12" s="11">
        <v>45434</v>
      </c>
      <c r="F12" s="11">
        <v>45435</v>
      </c>
      <c r="G12" s="11">
        <v>45436</v>
      </c>
      <c r="H12" s="11">
        <v>45437</v>
      </c>
      <c r="K12" s="2"/>
      <c r="L12" s="2"/>
      <c r="M12" s="2">
        <f>L9+N9</f>
        <v>23</v>
      </c>
      <c r="N12" s="2">
        <f>L9+N9+P9</f>
        <v>35</v>
      </c>
      <c r="O12" s="2">
        <f>M9+O9</f>
        <v>23</v>
      </c>
      <c r="P12" s="2"/>
      <c r="Q12" s="2"/>
    </row>
    <row r="13" spans="1:17" x14ac:dyDescent="0.25">
      <c r="A13" s="10"/>
      <c r="B13" s="12"/>
      <c r="C13" s="14"/>
      <c r="D13" s="14"/>
      <c r="E13" s="14"/>
      <c r="F13" s="14"/>
      <c r="G13" s="14"/>
      <c r="H13" s="14"/>
    </row>
    <row r="14" spans="1:17" x14ac:dyDescent="0.25">
      <c r="A14" s="10"/>
      <c r="B14" s="12"/>
      <c r="C14" s="16"/>
      <c r="D14" s="16"/>
      <c r="E14" s="16"/>
      <c r="F14" s="16"/>
      <c r="G14" s="16"/>
      <c r="H14" s="16"/>
      <c r="K14" s="27" t="s">
        <v>86</v>
      </c>
      <c r="L14" s="28"/>
      <c r="M14" s="28"/>
      <c r="N14" s="28"/>
      <c r="O14" s="28"/>
      <c r="P14" s="28"/>
      <c r="Q14" s="28"/>
    </row>
    <row r="15" spans="1:17" x14ac:dyDescent="0.25">
      <c r="A15" s="10" t="s">
        <v>45</v>
      </c>
      <c r="B15" s="11">
        <v>45438</v>
      </c>
      <c r="C15" s="11">
        <v>45439</v>
      </c>
      <c r="D15" s="11">
        <v>45440</v>
      </c>
      <c r="E15" s="11">
        <v>45441</v>
      </c>
      <c r="F15" s="11">
        <v>45442</v>
      </c>
      <c r="G15" s="11">
        <v>45443</v>
      </c>
      <c r="H15" s="11">
        <v>45444</v>
      </c>
      <c r="K15" s="9" t="s">
        <v>34</v>
      </c>
      <c r="L15" s="9" t="s">
        <v>35</v>
      </c>
      <c r="M15" s="9" t="s">
        <v>36</v>
      </c>
      <c r="N15" s="9" t="s">
        <v>37</v>
      </c>
      <c r="O15" s="9" t="s">
        <v>38</v>
      </c>
      <c r="P15" s="9" t="s">
        <v>39</v>
      </c>
      <c r="Q15" s="9" t="s">
        <v>40</v>
      </c>
    </row>
    <row r="16" spans="1:17" x14ac:dyDescent="0.25">
      <c r="A16" s="10"/>
      <c r="B16" s="12"/>
      <c r="C16" s="17" t="s">
        <v>76</v>
      </c>
      <c r="D16" s="14"/>
      <c r="E16" s="14"/>
      <c r="F16" s="14"/>
      <c r="G16" s="14"/>
      <c r="H16" s="14"/>
      <c r="K16" s="2"/>
      <c r="L16" s="2">
        <v>6</v>
      </c>
      <c r="M16" s="2">
        <v>6</v>
      </c>
      <c r="N16" s="2">
        <v>5</v>
      </c>
      <c r="O16" s="2">
        <v>6</v>
      </c>
      <c r="P16" s="2">
        <v>6</v>
      </c>
      <c r="Q16" s="2"/>
    </row>
    <row r="17" spans="1:17" x14ac:dyDescent="0.25">
      <c r="A17" s="10"/>
      <c r="B17" s="12"/>
      <c r="C17" s="17"/>
      <c r="D17" s="16"/>
      <c r="E17" s="16"/>
      <c r="F17" s="16"/>
      <c r="G17" s="16"/>
      <c r="H17" s="16"/>
      <c r="K17" s="27" t="s">
        <v>92</v>
      </c>
      <c r="L17" s="28"/>
      <c r="M17" s="28"/>
      <c r="N17" s="28"/>
      <c r="O17" s="28"/>
      <c r="P17" s="28"/>
      <c r="Q17" s="28"/>
    </row>
    <row r="18" spans="1:17" x14ac:dyDescent="0.25">
      <c r="A18" s="10" t="s">
        <v>46</v>
      </c>
      <c r="B18" s="11">
        <v>45445</v>
      </c>
      <c r="C18" s="11">
        <v>45446</v>
      </c>
      <c r="D18" s="11">
        <v>45447</v>
      </c>
      <c r="E18" s="11">
        <v>45448</v>
      </c>
      <c r="F18" s="11">
        <v>45449</v>
      </c>
      <c r="G18" s="11">
        <v>45450</v>
      </c>
      <c r="H18" s="11">
        <v>45451</v>
      </c>
      <c r="K18" s="9"/>
      <c r="L18" s="9"/>
      <c r="M18" s="9" t="s">
        <v>89</v>
      </c>
      <c r="N18" s="9" t="s">
        <v>90</v>
      </c>
      <c r="O18" s="9" t="s">
        <v>91</v>
      </c>
      <c r="P18" s="9"/>
      <c r="Q18" s="9"/>
    </row>
    <row r="19" spans="1:17" x14ac:dyDescent="0.25">
      <c r="A19" s="10"/>
      <c r="B19" s="12"/>
      <c r="C19" s="14"/>
      <c r="D19" s="14"/>
      <c r="E19" s="14"/>
      <c r="F19" s="14"/>
      <c r="G19" s="14"/>
      <c r="H19" s="14"/>
      <c r="K19" s="2"/>
      <c r="L19" s="2"/>
      <c r="M19" s="2">
        <f>L16+N16</f>
        <v>11</v>
      </c>
      <c r="N19" s="2">
        <f>L16+N16+P16</f>
        <v>17</v>
      </c>
      <c r="O19" s="2">
        <f>M16+O16</f>
        <v>12</v>
      </c>
      <c r="P19" s="2"/>
      <c r="Q19" s="2"/>
    </row>
    <row r="20" spans="1:17" x14ac:dyDescent="0.25">
      <c r="A20" s="10"/>
      <c r="B20" s="12"/>
      <c r="C20" s="16"/>
      <c r="D20" s="16"/>
      <c r="E20" s="16"/>
      <c r="F20" s="16"/>
      <c r="G20" s="16"/>
      <c r="H20" s="16"/>
    </row>
    <row r="21" spans="1:17" x14ac:dyDescent="0.25">
      <c r="A21" s="10" t="s">
        <v>47</v>
      </c>
      <c r="B21" s="11">
        <v>45452</v>
      </c>
      <c r="C21" s="11">
        <v>45453</v>
      </c>
      <c r="D21" s="11">
        <v>45454</v>
      </c>
      <c r="E21" s="11">
        <v>45455</v>
      </c>
      <c r="F21" s="11">
        <v>45456</v>
      </c>
      <c r="G21" s="11">
        <v>45457</v>
      </c>
      <c r="H21" s="11">
        <v>45458</v>
      </c>
      <c r="K21" s="27" t="s">
        <v>87</v>
      </c>
      <c r="L21" s="28"/>
      <c r="M21" s="28"/>
      <c r="N21" s="28"/>
      <c r="O21" s="28"/>
      <c r="P21" s="28"/>
      <c r="Q21" s="28"/>
    </row>
    <row r="22" spans="1:17" x14ac:dyDescent="0.25">
      <c r="A22" s="10"/>
      <c r="B22" s="12"/>
      <c r="C22" s="14"/>
      <c r="D22" s="14"/>
      <c r="E22" s="14"/>
      <c r="F22" s="14"/>
      <c r="G22" s="14"/>
      <c r="H22" s="14"/>
      <c r="K22" s="9" t="s">
        <v>34</v>
      </c>
      <c r="L22" s="9" t="s">
        <v>35</v>
      </c>
      <c r="M22" s="9" t="s">
        <v>36</v>
      </c>
      <c r="N22" s="9" t="s">
        <v>37</v>
      </c>
      <c r="O22" s="9" t="s">
        <v>38</v>
      </c>
      <c r="P22" s="9" t="s">
        <v>39</v>
      </c>
      <c r="Q22" s="9" t="s">
        <v>40</v>
      </c>
    </row>
    <row r="23" spans="1:17" x14ac:dyDescent="0.25">
      <c r="A23" s="10"/>
      <c r="B23" s="12"/>
      <c r="C23" s="16"/>
      <c r="D23" s="16"/>
      <c r="E23" s="16"/>
      <c r="F23" s="16"/>
      <c r="G23" s="16"/>
      <c r="H23" s="16"/>
      <c r="K23" s="2"/>
      <c r="L23" s="2">
        <v>6</v>
      </c>
      <c r="M23" s="2">
        <v>6</v>
      </c>
      <c r="N23" s="2">
        <v>6</v>
      </c>
      <c r="O23" s="2">
        <v>5</v>
      </c>
      <c r="P23" s="2">
        <v>6</v>
      </c>
      <c r="Q23" s="2"/>
    </row>
    <row r="24" spans="1:17" x14ac:dyDescent="0.25">
      <c r="A24" s="10" t="s">
        <v>48</v>
      </c>
      <c r="B24" s="11">
        <v>45459</v>
      </c>
      <c r="C24" s="11">
        <v>45460</v>
      </c>
      <c r="D24" s="11">
        <v>45461</v>
      </c>
      <c r="E24" s="11">
        <v>45462</v>
      </c>
      <c r="F24" s="11">
        <v>45463</v>
      </c>
      <c r="G24" s="11">
        <v>45464</v>
      </c>
      <c r="H24" s="11">
        <v>45465</v>
      </c>
      <c r="K24" s="27" t="s">
        <v>92</v>
      </c>
      <c r="L24" s="28"/>
      <c r="M24" s="28"/>
      <c r="N24" s="28"/>
      <c r="O24" s="28"/>
      <c r="P24" s="28"/>
      <c r="Q24" s="28"/>
    </row>
    <row r="25" spans="1:17" x14ac:dyDescent="0.25">
      <c r="A25" s="10"/>
      <c r="B25" s="12"/>
      <c r="C25" s="14"/>
      <c r="D25" s="14"/>
      <c r="E25" s="17" t="s">
        <v>20</v>
      </c>
      <c r="F25" s="14"/>
      <c r="G25" s="14"/>
      <c r="H25" s="14"/>
      <c r="K25" s="9"/>
      <c r="L25" s="9"/>
      <c r="M25" s="9" t="s">
        <v>89</v>
      </c>
      <c r="N25" s="9" t="s">
        <v>90</v>
      </c>
      <c r="O25" s="9" t="s">
        <v>91</v>
      </c>
      <c r="P25" s="9"/>
      <c r="Q25" s="9"/>
    </row>
    <row r="26" spans="1:17" x14ac:dyDescent="0.25">
      <c r="A26" s="10"/>
      <c r="B26" s="12"/>
      <c r="C26" s="16"/>
      <c r="D26" s="16"/>
      <c r="E26" s="17"/>
      <c r="F26" s="16"/>
      <c r="G26" s="16"/>
      <c r="H26" s="16"/>
      <c r="K26" s="2"/>
      <c r="L26" s="2"/>
      <c r="M26" s="2">
        <f>L23+N23</f>
        <v>12</v>
      </c>
      <c r="N26" s="2">
        <f>L23+N23+P23</f>
        <v>18</v>
      </c>
      <c r="O26" s="2">
        <f>M23+O23</f>
        <v>11</v>
      </c>
      <c r="P26" s="2"/>
      <c r="Q26" s="2"/>
    </row>
    <row r="27" spans="1:17" x14ac:dyDescent="0.25">
      <c r="A27" s="10" t="s">
        <v>49</v>
      </c>
      <c r="B27" s="11">
        <v>45466</v>
      </c>
      <c r="C27" s="11">
        <v>45467</v>
      </c>
      <c r="D27" s="11">
        <v>45468</v>
      </c>
      <c r="E27" s="11">
        <v>45469</v>
      </c>
      <c r="F27" s="11">
        <v>45470</v>
      </c>
      <c r="G27" s="11">
        <v>45471</v>
      </c>
      <c r="H27" s="11">
        <v>45472</v>
      </c>
    </row>
    <row r="28" spans="1:17" x14ac:dyDescent="0.25">
      <c r="A28" s="10"/>
      <c r="B28" s="12"/>
      <c r="C28" s="14"/>
      <c r="D28" s="18" t="s">
        <v>88</v>
      </c>
      <c r="E28" s="18"/>
      <c r="F28" s="18"/>
      <c r="G28" s="18"/>
      <c r="H28" s="18"/>
    </row>
    <row r="29" spans="1:17" x14ac:dyDescent="0.25">
      <c r="A29" s="10"/>
      <c r="B29" s="12"/>
      <c r="C29" s="16" t="s">
        <v>78</v>
      </c>
      <c r="D29" s="29"/>
      <c r="E29" s="29"/>
      <c r="F29" s="29"/>
      <c r="G29" s="29"/>
      <c r="H29" s="29"/>
    </row>
    <row r="30" spans="1:17" x14ac:dyDescent="0.25">
      <c r="A30" s="10" t="s">
        <v>50</v>
      </c>
      <c r="B30" s="11">
        <v>45473</v>
      </c>
      <c r="C30" s="11">
        <v>45474</v>
      </c>
      <c r="D30" s="11">
        <v>45475</v>
      </c>
      <c r="E30" s="11">
        <v>45476</v>
      </c>
      <c r="F30" s="11">
        <v>45477</v>
      </c>
      <c r="G30" s="11">
        <v>45478</v>
      </c>
      <c r="H30" s="11">
        <v>45479</v>
      </c>
    </row>
    <row r="31" spans="1:17" x14ac:dyDescent="0.25">
      <c r="A31" s="10"/>
      <c r="B31" s="12"/>
      <c r="C31" s="14"/>
      <c r="D31" s="14"/>
      <c r="E31" s="14"/>
      <c r="F31" s="17" t="s">
        <v>80</v>
      </c>
      <c r="G31" s="14"/>
      <c r="H31" s="14"/>
    </row>
    <row r="32" spans="1:17" x14ac:dyDescent="0.25">
      <c r="A32" s="10"/>
      <c r="B32" s="12"/>
      <c r="C32" s="16" t="s">
        <v>79</v>
      </c>
      <c r="D32" s="16"/>
      <c r="E32" s="16"/>
      <c r="F32" s="17"/>
      <c r="G32" s="16"/>
      <c r="H32" s="15"/>
    </row>
    <row r="33" spans="1:8" x14ac:dyDescent="0.25">
      <c r="A33" s="10" t="s">
        <v>52</v>
      </c>
      <c r="B33" s="11">
        <v>45480</v>
      </c>
      <c r="C33" s="11">
        <v>45481</v>
      </c>
      <c r="D33" s="11">
        <v>45482</v>
      </c>
      <c r="E33" s="11">
        <v>45483</v>
      </c>
      <c r="F33" s="11">
        <v>45484</v>
      </c>
      <c r="G33" s="11">
        <v>45485</v>
      </c>
      <c r="H33" s="11">
        <v>45486</v>
      </c>
    </row>
    <row r="34" spans="1:8" x14ac:dyDescent="0.25">
      <c r="A34" s="10"/>
      <c r="B34" s="12"/>
      <c r="C34" s="14"/>
      <c r="D34" s="14"/>
      <c r="E34" s="14"/>
      <c r="F34" s="14"/>
      <c r="G34" s="14"/>
      <c r="H34" s="14"/>
    </row>
    <row r="35" spans="1:8" x14ac:dyDescent="0.25">
      <c r="A35" s="10"/>
      <c r="B35" s="12"/>
      <c r="C35" s="16"/>
      <c r="D35" s="16"/>
      <c r="E35" s="16"/>
      <c r="F35" s="16"/>
      <c r="G35" s="16"/>
      <c r="H35" s="16"/>
    </row>
    <row r="36" spans="1:8" x14ac:dyDescent="0.25">
      <c r="A36" s="10" t="s">
        <v>55</v>
      </c>
      <c r="B36" s="11">
        <v>45487</v>
      </c>
      <c r="C36" s="11">
        <v>45488</v>
      </c>
      <c r="D36" s="11">
        <v>45489</v>
      </c>
      <c r="E36" s="11">
        <v>45490</v>
      </c>
      <c r="F36" s="11">
        <v>45491</v>
      </c>
      <c r="G36" s="11">
        <v>45492</v>
      </c>
      <c r="H36" s="11">
        <v>45493</v>
      </c>
    </row>
    <row r="37" spans="1:8" x14ac:dyDescent="0.25">
      <c r="A37" s="10"/>
      <c r="B37" s="12"/>
      <c r="C37" s="14"/>
      <c r="D37" s="14"/>
      <c r="E37" s="14"/>
      <c r="F37" s="14"/>
      <c r="G37" s="14"/>
      <c r="H37" s="14"/>
    </row>
    <row r="38" spans="1:8" x14ac:dyDescent="0.25">
      <c r="A38" s="10"/>
      <c r="B38" s="12"/>
      <c r="C38" s="16"/>
      <c r="D38" s="16"/>
      <c r="E38" s="16"/>
      <c r="F38" s="16"/>
      <c r="G38" s="16"/>
      <c r="H38" s="16"/>
    </row>
    <row r="39" spans="1:8" x14ac:dyDescent="0.25">
      <c r="A39" s="10" t="s">
        <v>56</v>
      </c>
      <c r="B39" s="11">
        <v>45494</v>
      </c>
      <c r="C39" s="11">
        <v>45495</v>
      </c>
      <c r="D39" s="11">
        <v>45496</v>
      </c>
      <c r="E39" s="11">
        <v>45497</v>
      </c>
      <c r="F39" s="11">
        <v>45498</v>
      </c>
      <c r="G39" s="11">
        <v>45499</v>
      </c>
      <c r="H39" s="11">
        <v>45500</v>
      </c>
    </row>
    <row r="40" spans="1:8" x14ac:dyDescent="0.25">
      <c r="A40" s="10"/>
      <c r="B40" s="12"/>
      <c r="C40" s="14"/>
      <c r="D40" s="14"/>
      <c r="E40" s="14"/>
      <c r="F40" s="14"/>
      <c r="G40" s="14"/>
      <c r="H40" s="14"/>
    </row>
    <row r="41" spans="1:8" x14ac:dyDescent="0.25">
      <c r="A41" s="10"/>
      <c r="B41" s="12"/>
      <c r="C41" s="16"/>
      <c r="D41" s="16"/>
      <c r="E41" s="16"/>
      <c r="F41" s="16"/>
      <c r="G41" s="16"/>
      <c r="H41" s="16"/>
    </row>
    <row r="42" spans="1:8" x14ac:dyDescent="0.25">
      <c r="A42" s="10" t="s">
        <v>57</v>
      </c>
      <c r="B42" s="11">
        <v>45501</v>
      </c>
      <c r="C42" s="11">
        <v>45502</v>
      </c>
      <c r="D42" s="11">
        <v>45503</v>
      </c>
      <c r="E42" s="11">
        <v>45504</v>
      </c>
      <c r="F42" s="11">
        <v>45505</v>
      </c>
      <c r="G42" s="11">
        <v>45506</v>
      </c>
      <c r="H42" s="11">
        <v>45507</v>
      </c>
    </row>
    <row r="43" spans="1:8" x14ac:dyDescent="0.25">
      <c r="A43" s="10"/>
      <c r="B43" s="12"/>
      <c r="C43" s="14"/>
      <c r="D43" s="14"/>
      <c r="E43" s="14"/>
      <c r="F43" s="14"/>
      <c r="G43" s="14"/>
      <c r="H43" s="14"/>
    </row>
    <row r="44" spans="1:8" x14ac:dyDescent="0.25">
      <c r="A44" s="10"/>
      <c r="B44" s="12"/>
      <c r="C44" s="16"/>
      <c r="D44" s="16"/>
      <c r="E44" s="16"/>
      <c r="F44" s="16"/>
      <c r="G44" s="16"/>
      <c r="H44" s="16"/>
    </row>
    <row r="45" spans="1:8" x14ac:dyDescent="0.25">
      <c r="A45" s="10" t="s">
        <v>58</v>
      </c>
      <c r="B45" s="11">
        <v>45508</v>
      </c>
      <c r="C45" s="11">
        <v>45509</v>
      </c>
      <c r="D45" s="11">
        <v>45510</v>
      </c>
      <c r="E45" s="11">
        <v>45511</v>
      </c>
      <c r="F45" s="11">
        <v>45512</v>
      </c>
      <c r="G45" s="11">
        <v>45513</v>
      </c>
      <c r="H45" s="11">
        <v>45514</v>
      </c>
    </row>
    <row r="46" spans="1:8" x14ac:dyDescent="0.25">
      <c r="A46" s="10"/>
      <c r="B46" s="12"/>
      <c r="C46" s="14"/>
      <c r="D46" s="14"/>
      <c r="E46" s="14"/>
      <c r="F46" s="14"/>
      <c r="G46" s="14" t="s">
        <v>81</v>
      </c>
      <c r="H46" s="14"/>
    </row>
    <row r="47" spans="1:8" x14ac:dyDescent="0.25">
      <c r="A47" s="10"/>
      <c r="B47" s="12"/>
      <c r="C47" s="16"/>
      <c r="D47" s="16"/>
      <c r="E47" s="16"/>
      <c r="F47" s="16"/>
      <c r="G47" s="16" t="s">
        <v>82</v>
      </c>
      <c r="H47" s="16"/>
    </row>
    <row r="48" spans="1:8" x14ac:dyDescent="0.25">
      <c r="A48" s="10" t="s">
        <v>59</v>
      </c>
      <c r="B48" s="11">
        <v>45515</v>
      </c>
      <c r="C48" s="11">
        <v>45516</v>
      </c>
      <c r="D48" s="11">
        <v>45517</v>
      </c>
      <c r="E48" s="11">
        <v>45518</v>
      </c>
      <c r="F48" s="11">
        <v>45519</v>
      </c>
      <c r="G48" s="11">
        <v>45520</v>
      </c>
      <c r="H48" s="11">
        <v>45521</v>
      </c>
    </row>
    <row r="49" spans="1:8" x14ac:dyDescent="0.25">
      <c r="A49" s="10"/>
      <c r="B49" s="12"/>
      <c r="C49" s="14"/>
      <c r="D49" s="14"/>
      <c r="E49" s="14"/>
      <c r="F49" s="14"/>
      <c r="G49" s="14"/>
      <c r="H49" s="14"/>
    </row>
    <row r="50" spans="1:8" x14ac:dyDescent="0.25">
      <c r="A50" s="10"/>
      <c r="B50" s="12"/>
      <c r="C50" s="16"/>
      <c r="D50" s="16"/>
      <c r="E50" s="16"/>
      <c r="F50" s="16"/>
      <c r="G50" s="16"/>
      <c r="H50" s="16"/>
    </row>
    <row r="51" spans="1:8" x14ac:dyDescent="0.25">
      <c r="A51" s="10" t="s">
        <v>61</v>
      </c>
      <c r="B51" s="11">
        <v>45522</v>
      </c>
      <c r="C51" s="11">
        <v>45523</v>
      </c>
      <c r="D51" s="11">
        <v>45524</v>
      </c>
      <c r="E51" s="11">
        <v>45525</v>
      </c>
      <c r="F51" s="11">
        <v>45526</v>
      </c>
      <c r="G51" s="11">
        <v>45527</v>
      </c>
      <c r="H51" s="11">
        <v>45528</v>
      </c>
    </row>
    <row r="52" spans="1:8" x14ac:dyDescent="0.25">
      <c r="A52" s="10"/>
      <c r="B52" s="12"/>
      <c r="C52" s="14"/>
      <c r="D52" s="14"/>
      <c r="E52" s="14"/>
      <c r="F52" s="14"/>
      <c r="G52" s="14"/>
      <c r="H52" s="14"/>
    </row>
    <row r="53" spans="1:8" x14ac:dyDescent="0.25">
      <c r="A53" s="10"/>
      <c r="B53" s="12"/>
      <c r="C53" s="16"/>
      <c r="D53" s="16"/>
      <c r="E53" s="16"/>
      <c r="F53" s="16"/>
      <c r="G53" s="16"/>
      <c r="H53" s="16"/>
    </row>
    <row r="54" spans="1:8" x14ac:dyDescent="0.25">
      <c r="A54" s="10" t="s">
        <v>62</v>
      </c>
      <c r="B54" s="11">
        <v>45529</v>
      </c>
      <c r="C54" s="11">
        <v>45530</v>
      </c>
      <c r="D54" s="11">
        <v>45531</v>
      </c>
      <c r="E54" s="11">
        <v>45532</v>
      </c>
      <c r="F54" s="11">
        <v>45533</v>
      </c>
      <c r="G54" s="11">
        <v>45534</v>
      </c>
      <c r="H54" s="11">
        <v>45535</v>
      </c>
    </row>
    <row r="55" spans="1:8" x14ac:dyDescent="0.25">
      <c r="A55" s="10"/>
      <c r="B55" s="12"/>
      <c r="C55" s="14"/>
      <c r="D55" s="14"/>
      <c r="E55" s="14"/>
      <c r="F55" s="14"/>
      <c r="G55" s="14"/>
      <c r="H55" s="14"/>
    </row>
    <row r="56" spans="1:8" x14ac:dyDescent="0.25">
      <c r="A56" s="10"/>
      <c r="B56" s="12"/>
      <c r="C56" s="16"/>
      <c r="D56" s="16"/>
      <c r="E56" s="16"/>
      <c r="F56" s="16"/>
      <c r="G56" s="16"/>
      <c r="H56" s="16"/>
    </row>
    <row r="57" spans="1:8" x14ac:dyDescent="0.25">
      <c r="A57" s="10" t="s">
        <v>64</v>
      </c>
      <c r="B57" s="11">
        <v>45536</v>
      </c>
      <c r="C57" s="11">
        <v>45537</v>
      </c>
      <c r="D57" s="11">
        <v>45538</v>
      </c>
      <c r="E57" s="11">
        <v>45539</v>
      </c>
      <c r="F57" s="11">
        <v>45540</v>
      </c>
      <c r="G57" s="11">
        <v>45541</v>
      </c>
      <c r="H57" s="11">
        <v>45542</v>
      </c>
    </row>
    <row r="58" spans="1:8" x14ac:dyDescent="0.25">
      <c r="B58" s="12"/>
      <c r="C58" s="14"/>
      <c r="D58" s="14"/>
      <c r="E58" s="14"/>
      <c r="F58" s="14"/>
      <c r="G58" s="14"/>
      <c r="H58" s="14"/>
    </row>
    <row r="59" spans="1:8" x14ac:dyDescent="0.25">
      <c r="B59" s="12"/>
      <c r="C59" s="16"/>
      <c r="D59" s="16"/>
      <c r="E59" s="16"/>
      <c r="F59" s="16"/>
      <c r="G59" s="16"/>
      <c r="H59" s="16"/>
    </row>
  </sheetData>
  <pageMargins left="0.7" right="0.7" top="0.75" bottom="0.75" header="0.3" footer="0.3"/>
  <pageSetup scale="8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8:C17"/>
  <sheetViews>
    <sheetView workbookViewId="0"/>
  </sheetViews>
  <sheetFormatPr defaultRowHeight="15" x14ac:dyDescent="0.25"/>
  <cols>
    <col min="1" max="1" width="21.5703125" bestFit="1" customWidth="1"/>
    <col min="2" max="2" width="24" bestFit="1" customWidth="1"/>
    <col min="3" max="3" width="23" bestFit="1" customWidth="1"/>
  </cols>
  <sheetData>
    <row r="8" spans="1:3" x14ac:dyDescent="0.25">
      <c r="A8" s="1" t="s">
        <v>21</v>
      </c>
      <c r="B8" s="1">
        <v>2023</v>
      </c>
      <c r="C8" s="1">
        <v>2024</v>
      </c>
    </row>
    <row r="9" spans="1:3" x14ac:dyDescent="0.25">
      <c r="A9" s="2" t="s">
        <v>22</v>
      </c>
      <c r="B9" s="5">
        <v>45058</v>
      </c>
      <c r="C9" s="5">
        <f>B9+364</f>
        <v>45422</v>
      </c>
    </row>
    <row r="10" spans="1:3" x14ac:dyDescent="0.25">
      <c r="A10" s="2" t="s">
        <v>23</v>
      </c>
      <c r="B10" s="5">
        <v>45056</v>
      </c>
      <c r="C10" s="5">
        <f t="shared" ref="C10:C17" si="0">B10+364</f>
        <v>45420</v>
      </c>
    </row>
    <row r="11" spans="1:3" x14ac:dyDescent="0.25">
      <c r="A11" s="2" t="s">
        <v>24</v>
      </c>
      <c r="B11" s="5">
        <v>45057</v>
      </c>
      <c r="C11" s="5">
        <f t="shared" si="0"/>
        <v>45421</v>
      </c>
    </row>
    <row r="12" spans="1:3" x14ac:dyDescent="0.25">
      <c r="A12" s="2" t="s">
        <v>25</v>
      </c>
      <c r="B12" s="5">
        <v>45055</v>
      </c>
      <c r="C12" s="5">
        <f t="shared" si="0"/>
        <v>45419</v>
      </c>
    </row>
    <row r="13" spans="1:3" x14ac:dyDescent="0.25">
      <c r="A13" s="2" t="s">
        <v>26</v>
      </c>
      <c r="B13" s="5">
        <v>45054</v>
      </c>
      <c r="C13" s="5">
        <f t="shared" si="0"/>
        <v>45418</v>
      </c>
    </row>
    <row r="14" spans="1:3" x14ac:dyDescent="0.25">
      <c r="A14" s="2" t="s">
        <v>27</v>
      </c>
      <c r="B14" s="5">
        <v>45052</v>
      </c>
      <c r="C14" s="5">
        <f t="shared" si="0"/>
        <v>45416</v>
      </c>
    </row>
    <row r="15" spans="1:3" x14ac:dyDescent="0.25">
      <c r="A15" s="2" t="s">
        <v>28</v>
      </c>
      <c r="B15" s="5">
        <v>45059</v>
      </c>
      <c r="C15" s="5">
        <f t="shared" si="0"/>
        <v>45423</v>
      </c>
    </row>
    <row r="16" spans="1:3" x14ac:dyDescent="0.25">
      <c r="A16" s="2" t="s">
        <v>29</v>
      </c>
      <c r="B16" s="5">
        <v>45057</v>
      </c>
      <c r="C16" s="5">
        <f t="shared" si="0"/>
        <v>45421</v>
      </c>
    </row>
    <row r="17" spans="1:3" x14ac:dyDescent="0.25">
      <c r="A17" s="2" t="s">
        <v>30</v>
      </c>
      <c r="B17" s="5">
        <v>45058</v>
      </c>
      <c r="C17" s="5">
        <f t="shared" si="0"/>
        <v>45422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2"/>
  <sheetViews>
    <sheetView workbookViewId="0">
      <selection activeCell="A11" sqref="A11:C42"/>
    </sheetView>
  </sheetViews>
  <sheetFormatPr defaultRowHeight="15" x14ac:dyDescent="0.25"/>
  <cols>
    <col min="2" max="5" width="19" customWidth="1"/>
  </cols>
  <sheetData>
    <row r="1" spans="1:5" x14ac:dyDescent="0.25">
      <c r="A1">
        <v>1</v>
      </c>
      <c r="B1" t="s">
        <v>34</v>
      </c>
    </row>
    <row r="2" spans="1:5" x14ac:dyDescent="0.25">
      <c r="A2">
        <v>2</v>
      </c>
      <c r="B2" t="s">
        <v>35</v>
      </c>
    </row>
    <row r="3" spans="1:5" x14ac:dyDescent="0.25">
      <c r="A3">
        <v>3</v>
      </c>
      <c r="B3" t="s">
        <v>36</v>
      </c>
    </row>
    <row r="4" spans="1:5" x14ac:dyDescent="0.25">
      <c r="A4">
        <v>4</v>
      </c>
      <c r="B4" t="s">
        <v>37</v>
      </c>
    </row>
    <row r="5" spans="1:5" x14ac:dyDescent="0.25">
      <c r="A5">
        <v>5</v>
      </c>
      <c r="B5" t="s">
        <v>38</v>
      </c>
    </row>
    <row r="6" spans="1:5" x14ac:dyDescent="0.25">
      <c r="A6">
        <v>6</v>
      </c>
      <c r="B6" t="s">
        <v>39</v>
      </c>
    </row>
    <row r="7" spans="1:5" x14ac:dyDescent="0.25">
      <c r="A7">
        <v>7</v>
      </c>
      <c r="B7" t="s">
        <v>40</v>
      </c>
    </row>
    <row r="11" spans="1:5" x14ac:dyDescent="0.25">
      <c r="A11" t="s">
        <v>93</v>
      </c>
      <c r="B11" s="3" t="s">
        <v>20</v>
      </c>
      <c r="C11" s="3" t="s">
        <v>80</v>
      </c>
      <c r="D11" s="31" t="s">
        <v>20</v>
      </c>
      <c r="E11" s="31" t="s">
        <v>80</v>
      </c>
    </row>
    <row r="12" spans="1:5" x14ac:dyDescent="0.25">
      <c r="A12">
        <v>2023</v>
      </c>
      <c r="B12" s="30">
        <v>45096</v>
      </c>
      <c r="C12" s="30">
        <v>45111</v>
      </c>
      <c r="D12" s="31" t="str">
        <f>VLOOKUP(WEEKDAY(B12),$A$1:$B$7,2,FALSE)</f>
        <v>Monday</v>
      </c>
      <c r="E12" s="31" t="str">
        <f>VLOOKUP(WEEKDAY(C12),$A$1:$B$7,2,FALSE)</f>
        <v>Tuesday</v>
      </c>
    </row>
    <row r="13" spans="1:5" x14ac:dyDescent="0.25">
      <c r="A13">
        <v>2024</v>
      </c>
      <c r="B13" s="30">
        <v>45462</v>
      </c>
      <c r="C13" s="30">
        <v>45477</v>
      </c>
      <c r="D13" s="31" t="str">
        <f t="shared" ref="D13:D41" si="0">VLOOKUP(WEEKDAY(B13),$A$1:$B$7,2,FALSE)</f>
        <v>Wednesday</v>
      </c>
      <c r="E13" s="31" t="str">
        <f t="shared" ref="E13:E41" si="1">VLOOKUP(WEEKDAY(C13),$A$1:$B$7,2,FALSE)</f>
        <v>Thursday</v>
      </c>
    </row>
    <row r="14" spans="1:5" x14ac:dyDescent="0.25">
      <c r="A14">
        <v>2025</v>
      </c>
      <c r="B14" s="30">
        <v>45827</v>
      </c>
      <c r="C14" s="30">
        <v>45842</v>
      </c>
      <c r="D14" s="31" t="str">
        <f t="shared" si="0"/>
        <v>Thursday</v>
      </c>
      <c r="E14" s="31" t="str">
        <f t="shared" si="1"/>
        <v>Friday</v>
      </c>
    </row>
    <row r="15" spans="1:5" x14ac:dyDescent="0.25">
      <c r="A15">
        <v>2026</v>
      </c>
      <c r="B15" s="30">
        <v>46192</v>
      </c>
      <c r="C15" s="30">
        <v>46207</v>
      </c>
      <c r="D15" s="31" t="str">
        <f t="shared" si="0"/>
        <v>Friday</v>
      </c>
      <c r="E15" s="31" t="str">
        <f t="shared" si="1"/>
        <v>Saturday</v>
      </c>
    </row>
    <row r="16" spans="1:5" x14ac:dyDescent="0.25">
      <c r="A16">
        <v>2027</v>
      </c>
      <c r="B16" s="30">
        <v>46557</v>
      </c>
      <c r="C16" s="30">
        <v>46572</v>
      </c>
      <c r="D16" s="31" t="str">
        <f t="shared" si="0"/>
        <v>Saturday</v>
      </c>
      <c r="E16" s="31" t="str">
        <f t="shared" si="1"/>
        <v>Sunday</v>
      </c>
    </row>
    <row r="17" spans="1:5" x14ac:dyDescent="0.25">
      <c r="A17">
        <v>2028</v>
      </c>
      <c r="B17" s="30">
        <v>46923</v>
      </c>
      <c r="C17" s="30">
        <v>46938</v>
      </c>
      <c r="D17" s="31" t="str">
        <f t="shared" si="0"/>
        <v>Monday</v>
      </c>
      <c r="E17" s="31" t="str">
        <f t="shared" si="1"/>
        <v>Tuesday</v>
      </c>
    </row>
    <row r="18" spans="1:5" x14ac:dyDescent="0.25">
      <c r="A18">
        <v>2029</v>
      </c>
      <c r="B18" s="30">
        <v>47288</v>
      </c>
      <c r="C18" s="30">
        <v>47303</v>
      </c>
      <c r="D18" s="31" t="str">
        <f t="shared" si="0"/>
        <v>Tuesday</v>
      </c>
      <c r="E18" s="31" t="str">
        <f t="shared" si="1"/>
        <v>Wednesday</v>
      </c>
    </row>
    <row r="19" spans="1:5" x14ac:dyDescent="0.25">
      <c r="A19">
        <v>2030</v>
      </c>
      <c r="B19" s="30">
        <v>47653</v>
      </c>
      <c r="C19" s="30">
        <v>47668</v>
      </c>
      <c r="D19" s="31" t="str">
        <f t="shared" si="0"/>
        <v>Wednesday</v>
      </c>
      <c r="E19" s="31" t="str">
        <f t="shared" si="1"/>
        <v>Thursday</v>
      </c>
    </row>
    <row r="20" spans="1:5" x14ac:dyDescent="0.25">
      <c r="A20">
        <v>2031</v>
      </c>
      <c r="B20" s="30">
        <v>48018</v>
      </c>
      <c r="C20" s="30">
        <v>48033</v>
      </c>
      <c r="D20" s="31" t="str">
        <f t="shared" si="0"/>
        <v>Thursday</v>
      </c>
      <c r="E20" s="31" t="str">
        <f t="shared" si="1"/>
        <v>Friday</v>
      </c>
    </row>
    <row r="21" spans="1:5" x14ac:dyDescent="0.25">
      <c r="A21">
        <v>2032</v>
      </c>
      <c r="B21" s="30">
        <v>48384</v>
      </c>
      <c r="C21" s="30">
        <v>48399</v>
      </c>
      <c r="D21" s="31" t="str">
        <f t="shared" si="0"/>
        <v>Saturday</v>
      </c>
      <c r="E21" s="31" t="str">
        <f t="shared" si="1"/>
        <v>Sunday</v>
      </c>
    </row>
    <row r="22" spans="1:5" x14ac:dyDescent="0.25">
      <c r="A22">
        <v>2033</v>
      </c>
      <c r="B22" s="30">
        <v>48749</v>
      </c>
      <c r="C22" s="30">
        <v>48764</v>
      </c>
      <c r="D22" s="31" t="str">
        <f t="shared" si="0"/>
        <v>Sunday</v>
      </c>
      <c r="E22" s="31" t="str">
        <f t="shared" si="1"/>
        <v>Monday</v>
      </c>
    </row>
    <row r="23" spans="1:5" x14ac:dyDescent="0.25">
      <c r="A23">
        <v>2034</v>
      </c>
      <c r="B23" s="30">
        <v>49114</v>
      </c>
      <c r="C23" s="30">
        <v>49129</v>
      </c>
      <c r="D23" s="31" t="str">
        <f t="shared" si="0"/>
        <v>Monday</v>
      </c>
      <c r="E23" s="31" t="str">
        <f t="shared" si="1"/>
        <v>Tuesday</v>
      </c>
    </row>
    <row r="24" spans="1:5" x14ac:dyDescent="0.25">
      <c r="A24">
        <v>2035</v>
      </c>
      <c r="B24" s="30">
        <v>49479</v>
      </c>
      <c r="C24" s="30">
        <v>49494</v>
      </c>
      <c r="D24" s="31" t="str">
        <f t="shared" si="0"/>
        <v>Tuesday</v>
      </c>
      <c r="E24" s="31" t="str">
        <f t="shared" si="1"/>
        <v>Wednesday</v>
      </c>
    </row>
    <row r="25" spans="1:5" x14ac:dyDescent="0.25">
      <c r="A25">
        <v>2036</v>
      </c>
      <c r="B25" s="30">
        <v>49845</v>
      </c>
      <c r="C25" s="30">
        <v>49860</v>
      </c>
      <c r="D25" s="31" t="str">
        <f t="shared" si="0"/>
        <v>Thursday</v>
      </c>
      <c r="E25" s="31" t="str">
        <f t="shared" si="1"/>
        <v>Friday</v>
      </c>
    </row>
    <row r="26" spans="1:5" x14ac:dyDescent="0.25">
      <c r="A26">
        <v>2037</v>
      </c>
      <c r="B26" s="30">
        <v>50210</v>
      </c>
      <c r="C26" s="30">
        <v>50225</v>
      </c>
      <c r="D26" s="31" t="str">
        <f t="shared" si="0"/>
        <v>Friday</v>
      </c>
      <c r="E26" s="31" t="str">
        <f t="shared" si="1"/>
        <v>Saturday</v>
      </c>
    </row>
    <row r="27" spans="1:5" x14ac:dyDescent="0.25">
      <c r="A27">
        <v>2038</v>
      </c>
      <c r="B27" s="30">
        <v>50575</v>
      </c>
      <c r="C27" s="30">
        <v>50590</v>
      </c>
      <c r="D27" s="31" t="str">
        <f t="shared" si="0"/>
        <v>Saturday</v>
      </c>
      <c r="E27" s="31" t="str">
        <f t="shared" si="1"/>
        <v>Sunday</v>
      </c>
    </row>
    <row r="28" spans="1:5" x14ac:dyDescent="0.25">
      <c r="A28">
        <v>2039</v>
      </c>
      <c r="B28" s="30">
        <v>50940</v>
      </c>
      <c r="C28" s="30">
        <v>50955</v>
      </c>
      <c r="D28" s="31" t="str">
        <f t="shared" si="0"/>
        <v>Sunday</v>
      </c>
      <c r="E28" s="31" t="str">
        <f t="shared" si="1"/>
        <v>Monday</v>
      </c>
    </row>
    <row r="29" spans="1:5" x14ac:dyDescent="0.25">
      <c r="A29">
        <v>2040</v>
      </c>
      <c r="B29" s="30">
        <v>51306</v>
      </c>
      <c r="C29" s="30">
        <v>51321</v>
      </c>
      <c r="D29" s="31" t="str">
        <f t="shared" si="0"/>
        <v>Tuesday</v>
      </c>
      <c r="E29" s="31" t="str">
        <f t="shared" si="1"/>
        <v>Wednesday</v>
      </c>
    </row>
    <row r="30" spans="1:5" x14ac:dyDescent="0.25">
      <c r="A30">
        <v>2041</v>
      </c>
      <c r="B30" s="30">
        <v>51671</v>
      </c>
      <c r="C30" s="30">
        <v>51686</v>
      </c>
      <c r="D30" s="31" t="str">
        <f t="shared" si="0"/>
        <v>Wednesday</v>
      </c>
      <c r="E30" s="31" t="str">
        <f t="shared" si="1"/>
        <v>Thursday</v>
      </c>
    </row>
    <row r="31" spans="1:5" x14ac:dyDescent="0.25">
      <c r="A31">
        <v>2042</v>
      </c>
      <c r="B31" s="30">
        <v>52036</v>
      </c>
      <c r="C31" s="30">
        <v>52051</v>
      </c>
      <c r="D31" s="31" t="str">
        <f t="shared" si="0"/>
        <v>Thursday</v>
      </c>
      <c r="E31" s="31" t="str">
        <f t="shared" si="1"/>
        <v>Friday</v>
      </c>
    </row>
    <row r="32" spans="1:5" x14ac:dyDescent="0.25">
      <c r="A32">
        <v>2043</v>
      </c>
      <c r="B32" s="30">
        <v>52401</v>
      </c>
      <c r="C32" s="30">
        <v>52416</v>
      </c>
      <c r="D32" s="31" t="str">
        <f t="shared" si="0"/>
        <v>Friday</v>
      </c>
      <c r="E32" s="31" t="str">
        <f t="shared" si="1"/>
        <v>Saturday</v>
      </c>
    </row>
    <row r="33" spans="1:5" x14ac:dyDescent="0.25">
      <c r="A33">
        <v>2044</v>
      </c>
      <c r="B33" s="30">
        <v>52767</v>
      </c>
      <c r="C33" s="30">
        <v>52782</v>
      </c>
      <c r="D33" s="31" t="str">
        <f t="shared" si="0"/>
        <v>Sunday</v>
      </c>
      <c r="E33" s="31" t="str">
        <f t="shared" si="1"/>
        <v>Monday</v>
      </c>
    </row>
    <row r="34" spans="1:5" x14ac:dyDescent="0.25">
      <c r="A34">
        <v>2045</v>
      </c>
      <c r="B34" s="30">
        <v>53132</v>
      </c>
      <c r="C34" s="30">
        <v>53147</v>
      </c>
      <c r="D34" s="31" t="str">
        <f t="shared" si="0"/>
        <v>Monday</v>
      </c>
      <c r="E34" s="31" t="str">
        <f t="shared" si="1"/>
        <v>Tuesday</v>
      </c>
    </row>
    <row r="35" spans="1:5" x14ac:dyDescent="0.25">
      <c r="A35">
        <v>2046</v>
      </c>
      <c r="B35" s="30">
        <v>53497</v>
      </c>
      <c r="C35" s="30">
        <v>53512</v>
      </c>
      <c r="D35" s="31" t="str">
        <f t="shared" si="0"/>
        <v>Tuesday</v>
      </c>
      <c r="E35" s="31" t="str">
        <f t="shared" si="1"/>
        <v>Wednesday</v>
      </c>
    </row>
    <row r="36" spans="1:5" x14ac:dyDescent="0.25">
      <c r="A36">
        <v>2047</v>
      </c>
      <c r="B36" s="30">
        <v>53862</v>
      </c>
      <c r="C36" s="30">
        <v>53877</v>
      </c>
      <c r="D36" s="31" t="str">
        <f t="shared" si="0"/>
        <v>Wednesday</v>
      </c>
      <c r="E36" s="31" t="str">
        <f t="shared" si="1"/>
        <v>Thursday</v>
      </c>
    </row>
    <row r="37" spans="1:5" x14ac:dyDescent="0.25">
      <c r="A37">
        <v>2048</v>
      </c>
      <c r="B37" s="30">
        <v>54228</v>
      </c>
      <c r="C37" s="30">
        <v>54243</v>
      </c>
      <c r="D37" s="31" t="str">
        <f t="shared" si="0"/>
        <v>Friday</v>
      </c>
      <c r="E37" s="31" t="str">
        <f t="shared" si="1"/>
        <v>Saturday</v>
      </c>
    </row>
    <row r="38" spans="1:5" x14ac:dyDescent="0.25">
      <c r="A38">
        <v>2049</v>
      </c>
      <c r="B38" s="30">
        <v>54593</v>
      </c>
      <c r="C38" s="30">
        <v>54608</v>
      </c>
      <c r="D38" s="31" t="str">
        <f t="shared" si="0"/>
        <v>Saturday</v>
      </c>
      <c r="E38" s="31" t="str">
        <f t="shared" si="1"/>
        <v>Sunday</v>
      </c>
    </row>
    <row r="39" spans="1:5" x14ac:dyDescent="0.25">
      <c r="A39">
        <v>2050</v>
      </c>
      <c r="B39" s="30">
        <v>54958</v>
      </c>
      <c r="C39" s="30">
        <v>54973</v>
      </c>
      <c r="D39" s="31" t="str">
        <f t="shared" si="0"/>
        <v>Sunday</v>
      </c>
      <c r="E39" s="31" t="str">
        <f t="shared" si="1"/>
        <v>Monday</v>
      </c>
    </row>
    <row r="40" spans="1:5" x14ac:dyDescent="0.25">
      <c r="A40">
        <v>2051</v>
      </c>
      <c r="B40" s="30">
        <v>55323</v>
      </c>
      <c r="C40" s="30">
        <v>55338</v>
      </c>
      <c r="D40" s="31" t="str">
        <f t="shared" si="0"/>
        <v>Monday</v>
      </c>
      <c r="E40" s="31" t="str">
        <f t="shared" si="1"/>
        <v>Tuesday</v>
      </c>
    </row>
    <row r="41" spans="1:5" x14ac:dyDescent="0.25">
      <c r="A41">
        <v>2052</v>
      </c>
      <c r="B41" s="30">
        <v>55689</v>
      </c>
      <c r="C41" s="30">
        <v>55704</v>
      </c>
      <c r="D41" s="31" t="str">
        <f t="shared" si="0"/>
        <v>Wednesday</v>
      </c>
      <c r="E41" s="31" t="str">
        <f t="shared" si="1"/>
        <v>Thursday</v>
      </c>
    </row>
    <row r="42" spans="1:5" x14ac:dyDescent="0.25">
      <c r="A42">
        <v>2053</v>
      </c>
      <c r="B42" s="30">
        <v>56054</v>
      </c>
      <c r="C42" s="30">
        <v>56069</v>
      </c>
      <c r="D42" s="31" t="str">
        <f>VLOOKUP(WEEKDAY(B42),$A$1:$B$7,2,FALSE)</f>
        <v>Thursday</v>
      </c>
      <c r="E42" s="31" t="str">
        <f>VLOOKUP(WEEKDAY(C42),$A$1:$B$7,2,FALSE)</f>
        <v>Friday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Detailed Acad Calendar Dates</vt:lpstr>
      <vt:lpstr>Master Summary Calendar</vt:lpstr>
      <vt:lpstr>Fall Summary Calendar</vt:lpstr>
      <vt:lpstr>Spring Summary Calendar</vt:lpstr>
      <vt:lpstr>Summer Summary Calendar</vt:lpstr>
      <vt:lpstr>Tentative Commencement Dates</vt:lpstr>
      <vt:lpstr>Juneteenth-Independence</vt:lpstr>
      <vt:lpstr>'Fall Summary Calendar'!Print_Area</vt:lpstr>
      <vt:lpstr>'Spring Summary Calendar'!Print_Area</vt:lpstr>
      <vt:lpstr>'Summer Summary Calendar'!Print_Area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Enrollment Services</dc:creator>
  <cp:lastModifiedBy>Bowling, Eric J</cp:lastModifiedBy>
  <cp:lastPrinted>2022-12-14T18:16:55Z</cp:lastPrinted>
  <dcterms:created xsi:type="dcterms:W3CDTF">2016-01-11T17:48:38Z</dcterms:created>
  <dcterms:modified xsi:type="dcterms:W3CDTF">2024-04-15T18:13:47Z</dcterms:modified>
</cp:coreProperties>
</file>